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0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STADISTICA\Desktop\PROYECCIÓN GALP\PROYECCIÓN GALP 2021\"/>
    </mc:Choice>
  </mc:AlternateContent>
  <xr:revisionPtr revIDLastSave="0" documentId="13_ncr:1_{5851AA72-7C03-4251-98BD-5B6FC6519B9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DEPARTAMENTO " sheetId="24" r:id="rId1"/>
    <sheet name="GUATEMALA" sheetId="2" r:id="rId2"/>
    <sheet name="EL PROGRESO" sheetId="3" r:id="rId3"/>
    <sheet name="SACATEPÉQUEZ" sheetId="4" r:id="rId4"/>
    <sheet name="CHIMALTENANGO" sheetId="5" r:id="rId5"/>
    <sheet name="ESCUINTLA" sheetId="6" r:id="rId6"/>
    <sheet name="SANTA ROSA" sheetId="7" r:id="rId7"/>
    <sheet name="SOLOLÁ" sheetId="8" r:id="rId8"/>
    <sheet name="TOTONICAPÁN" sheetId="9" r:id="rId9"/>
    <sheet name="QUETZALTENANGO" sheetId="10" r:id="rId10"/>
    <sheet name="SUCHITEPÉQUEZ" sheetId="12" r:id="rId11"/>
    <sheet name="RETALHULEU" sheetId="11" r:id="rId12"/>
    <sheet name="SAN MARCOS" sheetId="13" r:id="rId13"/>
    <sheet name="HUEHUETENANGO" sheetId="14" r:id="rId14"/>
    <sheet name="QUICHÉ" sheetId="15" r:id="rId15"/>
    <sheet name="BAJA VERAPAZ" sheetId="16" r:id="rId16"/>
    <sheet name="ALTA VERAPAZ" sheetId="17" r:id="rId17"/>
    <sheet name="PETÉN" sheetId="18" r:id="rId18"/>
    <sheet name="IZABAL" sheetId="19" r:id="rId19"/>
    <sheet name="ZACAPA" sheetId="20" r:id="rId20"/>
    <sheet name="CHIQUIMULA" sheetId="21" r:id="rId21"/>
    <sheet name="JALAPA" sheetId="23" r:id="rId22"/>
    <sheet name="JUTIAPA" sheetId="22" r:id="rId2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" i="24" l="1"/>
  <c r="M28" i="24"/>
  <c r="J28" i="24"/>
  <c r="H28" i="24"/>
  <c r="F28" i="24"/>
  <c r="D28" i="24"/>
  <c r="E28" i="24" s="1"/>
  <c r="C28" i="24"/>
  <c r="B28" i="24"/>
  <c r="O27" i="24"/>
  <c r="M27" i="24"/>
  <c r="J27" i="24"/>
  <c r="H27" i="24"/>
  <c r="F27" i="24"/>
  <c r="D27" i="24"/>
  <c r="E27" i="24" s="1"/>
  <c r="B27" i="24"/>
  <c r="C27" i="24" s="1"/>
  <c r="O26" i="24"/>
  <c r="M26" i="24"/>
  <c r="J26" i="24"/>
  <c r="H26" i="24"/>
  <c r="F26" i="24"/>
  <c r="E26" i="24"/>
  <c r="D26" i="24"/>
  <c r="B26" i="24"/>
  <c r="C26" i="24" s="1"/>
  <c r="O25" i="24"/>
  <c r="M25" i="24"/>
  <c r="J25" i="24"/>
  <c r="H25" i="24"/>
  <c r="F25" i="24"/>
  <c r="D25" i="24"/>
  <c r="E25" i="24" s="1"/>
  <c r="B25" i="24"/>
  <c r="C25" i="24" s="1"/>
  <c r="O24" i="24"/>
  <c r="M24" i="24"/>
  <c r="J24" i="24"/>
  <c r="H24" i="24"/>
  <c r="F24" i="24"/>
  <c r="D24" i="24"/>
  <c r="E24" i="24" s="1"/>
  <c r="C24" i="24"/>
  <c r="B24" i="24"/>
  <c r="O23" i="24"/>
  <c r="M23" i="24"/>
  <c r="J23" i="24"/>
  <c r="H23" i="24"/>
  <c r="F23" i="24"/>
  <c r="D23" i="24"/>
  <c r="E23" i="24" s="1"/>
  <c r="B23" i="24"/>
  <c r="C23" i="24" s="1"/>
  <c r="O22" i="24"/>
  <c r="M22" i="24"/>
  <c r="J22" i="24"/>
  <c r="H22" i="24"/>
  <c r="F22" i="24"/>
  <c r="E22" i="24"/>
  <c r="D22" i="24"/>
  <c r="B22" i="24"/>
  <c r="C22" i="24" s="1"/>
  <c r="O21" i="24"/>
  <c r="M21" i="24"/>
  <c r="J21" i="24"/>
  <c r="H21" i="24"/>
  <c r="F21" i="24"/>
  <c r="D21" i="24"/>
  <c r="E21" i="24" s="1"/>
  <c r="B21" i="24"/>
  <c r="C21" i="24" s="1"/>
  <c r="O20" i="24"/>
  <c r="M20" i="24"/>
  <c r="J20" i="24"/>
  <c r="H20" i="24"/>
  <c r="F20" i="24"/>
  <c r="D20" i="24"/>
  <c r="E20" i="24" s="1"/>
  <c r="C20" i="24"/>
  <c r="B20" i="24"/>
  <c r="O19" i="24"/>
  <c r="M19" i="24"/>
  <c r="J19" i="24"/>
  <c r="H19" i="24"/>
  <c r="F19" i="24"/>
  <c r="D19" i="24"/>
  <c r="E19" i="24" s="1"/>
  <c r="B19" i="24"/>
  <c r="C19" i="24" s="1"/>
  <c r="O18" i="24"/>
  <c r="M18" i="24"/>
  <c r="J18" i="24"/>
  <c r="H18" i="24"/>
  <c r="F18" i="24"/>
  <c r="E18" i="24"/>
  <c r="D18" i="24"/>
  <c r="B18" i="24"/>
  <c r="C18" i="24" s="1"/>
  <c r="O17" i="24"/>
  <c r="M17" i="24"/>
  <c r="J17" i="24"/>
  <c r="H17" i="24"/>
  <c r="F17" i="24"/>
  <c r="D17" i="24"/>
  <c r="E17" i="24" s="1"/>
  <c r="B17" i="24"/>
  <c r="C17" i="24" s="1"/>
  <c r="O16" i="24"/>
  <c r="M16" i="24"/>
  <c r="J16" i="24"/>
  <c r="H16" i="24"/>
  <c r="F16" i="24"/>
  <c r="D16" i="24"/>
  <c r="E16" i="24" s="1"/>
  <c r="C16" i="24"/>
  <c r="B16" i="24"/>
  <c r="O15" i="24"/>
  <c r="M15" i="24"/>
  <c r="J15" i="24"/>
  <c r="H15" i="24"/>
  <c r="F15" i="24"/>
  <c r="D15" i="24"/>
  <c r="E15" i="24" s="1"/>
  <c r="B15" i="24"/>
  <c r="C15" i="24" s="1"/>
  <c r="O14" i="24"/>
  <c r="M14" i="24"/>
  <c r="J14" i="24"/>
  <c r="H14" i="24"/>
  <c r="F14" i="24"/>
  <c r="E14" i="24"/>
  <c r="D14" i="24"/>
  <c r="B14" i="24"/>
  <c r="C14" i="24" s="1"/>
  <c r="O13" i="24"/>
  <c r="M13" i="24"/>
  <c r="J13" i="24"/>
  <c r="H13" i="24"/>
  <c r="F13" i="24"/>
  <c r="D13" i="24"/>
  <c r="E13" i="24" s="1"/>
  <c r="B13" i="24"/>
  <c r="C13" i="24" s="1"/>
  <c r="O12" i="24"/>
  <c r="M12" i="24"/>
  <c r="J12" i="24"/>
  <c r="H12" i="24"/>
  <c r="F12" i="24"/>
  <c r="D12" i="24"/>
  <c r="E12" i="24" s="1"/>
  <c r="C12" i="24"/>
  <c r="B12" i="24"/>
  <c r="O11" i="24"/>
  <c r="M11" i="24"/>
  <c r="J11" i="24"/>
  <c r="H11" i="24"/>
  <c r="F11" i="24"/>
  <c r="D11" i="24"/>
  <c r="E11" i="24" s="1"/>
  <c r="B11" i="24"/>
  <c r="C11" i="24" s="1"/>
  <c r="O10" i="24"/>
  <c r="M10" i="24"/>
  <c r="J10" i="24"/>
  <c r="H10" i="24"/>
  <c r="F10" i="24"/>
  <c r="E10" i="24"/>
  <c r="D10" i="24"/>
  <c r="B10" i="24"/>
  <c r="C10" i="24" s="1"/>
  <c r="O9" i="24"/>
  <c r="M9" i="24"/>
  <c r="J9" i="24"/>
  <c r="H9" i="24"/>
  <c r="F9" i="24"/>
  <c r="D9" i="24"/>
  <c r="E9" i="24" s="1"/>
  <c r="B9" i="24"/>
  <c r="C9" i="24" s="1"/>
  <c r="O8" i="24"/>
  <c r="M8" i="24"/>
  <c r="J8" i="24"/>
  <c r="H8" i="24"/>
  <c r="F8" i="24"/>
  <c r="D8" i="24"/>
  <c r="E8" i="24" s="1"/>
  <c r="C8" i="24"/>
  <c r="B8" i="24"/>
  <c r="O7" i="24"/>
  <c r="M7" i="24"/>
  <c r="J7" i="24"/>
  <c r="H7" i="24"/>
  <c r="F7" i="24"/>
  <c r="F6" i="24" s="1"/>
  <c r="D7" i="24"/>
  <c r="E7" i="24" s="1"/>
  <c r="B7" i="24"/>
  <c r="C7" i="24" s="1"/>
  <c r="P6" i="24"/>
  <c r="O6" i="24"/>
  <c r="N6" i="24"/>
  <c r="L6" i="24"/>
  <c r="M6" i="24" s="1"/>
  <c r="K6" i="24"/>
  <c r="I6" i="24"/>
  <c r="J6" i="24" s="1"/>
  <c r="G6" i="24"/>
  <c r="H6" i="24" s="1"/>
  <c r="D6" i="24" l="1"/>
  <c r="E6" i="24" s="1"/>
  <c r="B6" i="24"/>
  <c r="C6" i="24" s="1"/>
  <c r="F12" i="19" l="1"/>
  <c r="L8" i="22"/>
  <c r="L9" i="22"/>
  <c r="L10" i="22"/>
  <c r="B10" i="22" s="1"/>
  <c r="L11" i="22"/>
  <c r="L24" i="22" s="1"/>
  <c r="L12" i="22"/>
  <c r="L13" i="22"/>
  <c r="L14" i="22"/>
  <c r="L15" i="22"/>
  <c r="L16" i="22"/>
  <c r="L17" i="22"/>
  <c r="L18" i="22"/>
  <c r="B18" i="22" s="1"/>
  <c r="L19" i="22"/>
  <c r="L20" i="22"/>
  <c r="L21" i="22"/>
  <c r="L22" i="22"/>
  <c r="L23" i="22"/>
  <c r="L7" i="22"/>
  <c r="G8" i="22"/>
  <c r="B8" i="22" s="1"/>
  <c r="G9" i="22"/>
  <c r="G10" i="22"/>
  <c r="G11" i="22"/>
  <c r="G12" i="22"/>
  <c r="B12" i="22" s="1"/>
  <c r="G13" i="22"/>
  <c r="G14" i="22"/>
  <c r="G15" i="22"/>
  <c r="G16" i="22"/>
  <c r="B16" i="22" s="1"/>
  <c r="G17" i="22"/>
  <c r="G18" i="22"/>
  <c r="G19" i="22"/>
  <c r="G20" i="22"/>
  <c r="B20" i="22" s="1"/>
  <c r="G21" i="22"/>
  <c r="G22" i="22"/>
  <c r="G23" i="22"/>
  <c r="G7" i="22"/>
  <c r="D8" i="22"/>
  <c r="D9" i="22"/>
  <c r="D10" i="22"/>
  <c r="D24" i="22" s="1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7" i="22"/>
  <c r="B9" i="22"/>
  <c r="B13" i="22"/>
  <c r="B14" i="22"/>
  <c r="B17" i="22"/>
  <c r="B21" i="22"/>
  <c r="B22" i="22"/>
  <c r="B7" i="22"/>
  <c r="P24" i="22"/>
  <c r="N24" i="22"/>
  <c r="K24" i="22"/>
  <c r="I24" i="22"/>
  <c r="G24" i="22"/>
  <c r="F24" i="22"/>
  <c r="L8" i="23"/>
  <c r="L9" i="23"/>
  <c r="L10" i="23"/>
  <c r="L11" i="23"/>
  <c r="L12" i="23"/>
  <c r="L13" i="23"/>
  <c r="B13" i="23" s="1"/>
  <c r="L7" i="23"/>
  <c r="G8" i="23"/>
  <c r="G9" i="23"/>
  <c r="G10" i="23"/>
  <c r="G11" i="23"/>
  <c r="G12" i="23"/>
  <c r="G13" i="23"/>
  <c r="G7" i="23"/>
  <c r="B7" i="23" s="1"/>
  <c r="D8" i="23"/>
  <c r="D9" i="23"/>
  <c r="D10" i="23"/>
  <c r="D14" i="23" s="1"/>
  <c r="D11" i="23"/>
  <c r="D12" i="23"/>
  <c r="D13" i="23"/>
  <c r="D7" i="23"/>
  <c r="B8" i="23"/>
  <c r="B9" i="23"/>
  <c r="B12" i="23"/>
  <c r="P14" i="23"/>
  <c r="N14" i="23"/>
  <c r="L14" i="23"/>
  <c r="K14" i="23"/>
  <c r="I14" i="23"/>
  <c r="F14" i="23"/>
  <c r="L8" i="21"/>
  <c r="L9" i="21"/>
  <c r="L10" i="21"/>
  <c r="L11" i="21"/>
  <c r="L18" i="21" s="1"/>
  <c r="L12" i="21"/>
  <c r="L13" i="21"/>
  <c r="B13" i="21" s="1"/>
  <c r="L14" i="21"/>
  <c r="L15" i="21"/>
  <c r="L16" i="21"/>
  <c r="L17" i="21"/>
  <c r="L7" i="21"/>
  <c r="G8" i="21"/>
  <c r="G9" i="21"/>
  <c r="G10" i="21"/>
  <c r="G11" i="21"/>
  <c r="G12" i="21"/>
  <c r="G13" i="21"/>
  <c r="G14" i="21"/>
  <c r="G15" i="21"/>
  <c r="G16" i="21"/>
  <c r="G17" i="21"/>
  <c r="G7" i="21"/>
  <c r="D8" i="21"/>
  <c r="D9" i="21"/>
  <c r="D10" i="21"/>
  <c r="D11" i="21"/>
  <c r="D18" i="21" s="1"/>
  <c r="D12" i="21"/>
  <c r="D13" i="21"/>
  <c r="D14" i="21"/>
  <c r="D15" i="21"/>
  <c r="D16" i="21"/>
  <c r="D17" i="21"/>
  <c r="D7" i="21"/>
  <c r="B8" i="21"/>
  <c r="B9" i="21"/>
  <c r="B12" i="21"/>
  <c r="B16" i="21"/>
  <c r="B17" i="21"/>
  <c r="B7" i="21"/>
  <c r="P18" i="21"/>
  <c r="N18" i="21"/>
  <c r="K18" i="21"/>
  <c r="I18" i="21"/>
  <c r="G18" i="21"/>
  <c r="F18" i="21"/>
  <c r="L17" i="20"/>
  <c r="L8" i="20"/>
  <c r="L9" i="20"/>
  <c r="L10" i="20"/>
  <c r="L18" i="20" s="1"/>
  <c r="L11" i="20"/>
  <c r="L12" i="20"/>
  <c r="L13" i="20"/>
  <c r="B13" i="20" s="1"/>
  <c r="L14" i="20"/>
  <c r="L15" i="20"/>
  <c r="L16" i="20"/>
  <c r="L7" i="20"/>
  <c r="G8" i="20"/>
  <c r="G9" i="20"/>
  <c r="G10" i="20"/>
  <c r="G11" i="20"/>
  <c r="G12" i="20"/>
  <c r="G13" i="20"/>
  <c r="G14" i="20"/>
  <c r="G15" i="20"/>
  <c r="G16" i="20"/>
  <c r="G17" i="20"/>
  <c r="G7" i="20"/>
  <c r="B7" i="20" s="1"/>
  <c r="D8" i="20"/>
  <c r="D9" i="20"/>
  <c r="D10" i="20"/>
  <c r="D18" i="20" s="1"/>
  <c r="D11" i="20"/>
  <c r="D12" i="20"/>
  <c r="D13" i="20"/>
  <c r="D14" i="20"/>
  <c r="D15" i="20"/>
  <c r="D16" i="20"/>
  <c r="D17" i="20"/>
  <c r="D7" i="20"/>
  <c r="B8" i="20"/>
  <c r="B9" i="20"/>
  <c r="B12" i="20"/>
  <c r="B16" i="20"/>
  <c r="B17" i="20"/>
  <c r="P18" i="20"/>
  <c r="N18" i="20"/>
  <c r="K18" i="20"/>
  <c r="I18" i="20"/>
  <c r="F18" i="20"/>
  <c r="L8" i="19"/>
  <c r="B8" i="19" s="1"/>
  <c r="L9" i="19"/>
  <c r="L10" i="19"/>
  <c r="L11" i="19"/>
  <c r="L7" i="19"/>
  <c r="B7" i="19" s="1"/>
  <c r="G8" i="19"/>
  <c r="G9" i="19"/>
  <c r="G12" i="19" s="1"/>
  <c r="G10" i="19"/>
  <c r="B10" i="19" s="1"/>
  <c r="G11" i="19"/>
  <c r="B11" i="19" s="1"/>
  <c r="G7" i="19"/>
  <c r="D8" i="19"/>
  <c r="D9" i="19"/>
  <c r="D10" i="19"/>
  <c r="D12" i="19" s="1"/>
  <c r="D11" i="19"/>
  <c r="D7" i="19"/>
  <c r="B9" i="19"/>
  <c r="P12" i="19"/>
  <c r="N12" i="19"/>
  <c r="K12" i="19"/>
  <c r="I12" i="19"/>
  <c r="L8" i="18"/>
  <c r="B8" i="18" s="1"/>
  <c r="L9" i="18"/>
  <c r="L10" i="18"/>
  <c r="L11" i="18"/>
  <c r="B11" i="18" s="1"/>
  <c r="L12" i="18"/>
  <c r="B12" i="18" s="1"/>
  <c r="L13" i="18"/>
  <c r="L14" i="18"/>
  <c r="L15" i="18"/>
  <c r="B15" i="18" s="1"/>
  <c r="L16" i="18"/>
  <c r="B16" i="18" s="1"/>
  <c r="L17" i="18"/>
  <c r="L18" i="18"/>
  <c r="L19" i="18"/>
  <c r="B19" i="18" s="1"/>
  <c r="L20" i="18"/>
  <c r="B20" i="18" s="1"/>
  <c r="L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7" i="18"/>
  <c r="B9" i="18"/>
  <c r="B10" i="18"/>
  <c r="B13" i="18"/>
  <c r="B14" i="18"/>
  <c r="B17" i="18"/>
  <c r="B18" i="18"/>
  <c r="B7" i="18"/>
  <c r="P21" i="18"/>
  <c r="N21" i="18"/>
  <c r="K21" i="18"/>
  <c r="I21" i="18"/>
  <c r="G21" i="18"/>
  <c r="F21" i="18"/>
  <c r="D21" i="18"/>
  <c r="L8" i="17"/>
  <c r="L9" i="17"/>
  <c r="B9" i="17" s="1"/>
  <c r="L10" i="17"/>
  <c r="L24" i="17" s="1"/>
  <c r="L11" i="17"/>
  <c r="L12" i="17"/>
  <c r="L13" i="17"/>
  <c r="L14" i="17"/>
  <c r="L15" i="17"/>
  <c r="L16" i="17"/>
  <c r="L17" i="17"/>
  <c r="B17" i="17" s="1"/>
  <c r="L18" i="17"/>
  <c r="L19" i="17"/>
  <c r="L20" i="17"/>
  <c r="L21" i="17"/>
  <c r="L22" i="17"/>
  <c r="L23" i="17"/>
  <c r="L7" i="17"/>
  <c r="G8" i="17"/>
  <c r="G9" i="17"/>
  <c r="G10" i="17"/>
  <c r="B10" i="17" s="1"/>
  <c r="G11" i="17"/>
  <c r="G12" i="17"/>
  <c r="G13" i="17"/>
  <c r="G14" i="17"/>
  <c r="B14" i="17" s="1"/>
  <c r="G15" i="17"/>
  <c r="G16" i="17"/>
  <c r="G17" i="17"/>
  <c r="G18" i="17"/>
  <c r="B18" i="17" s="1"/>
  <c r="G19" i="17"/>
  <c r="G20" i="17"/>
  <c r="G21" i="17"/>
  <c r="G22" i="17"/>
  <c r="B22" i="17" s="1"/>
  <c r="G23" i="17"/>
  <c r="G7" i="17"/>
  <c r="B7" i="17" s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7" i="17"/>
  <c r="B8" i="17"/>
  <c r="B12" i="17"/>
  <c r="B13" i="17"/>
  <c r="B16" i="17"/>
  <c r="B20" i="17"/>
  <c r="B21" i="17"/>
  <c r="P24" i="17"/>
  <c r="N24" i="17"/>
  <c r="K24" i="17"/>
  <c r="I24" i="17"/>
  <c r="G24" i="17"/>
  <c r="F24" i="17"/>
  <c r="L8" i="16"/>
  <c r="L9" i="16"/>
  <c r="L10" i="16"/>
  <c r="L11" i="16"/>
  <c r="L12" i="16"/>
  <c r="L13" i="16"/>
  <c r="L14" i="16"/>
  <c r="L7" i="16"/>
  <c r="L15" i="16" s="1"/>
  <c r="G8" i="16"/>
  <c r="G9" i="16"/>
  <c r="G10" i="16"/>
  <c r="G15" i="16" s="1"/>
  <c r="G11" i="16"/>
  <c r="G12" i="16"/>
  <c r="G13" i="16"/>
  <c r="G14" i="16"/>
  <c r="G7" i="16"/>
  <c r="D8" i="16"/>
  <c r="D9" i="16"/>
  <c r="D10" i="16"/>
  <c r="D11" i="16"/>
  <c r="D12" i="16"/>
  <c r="D13" i="16"/>
  <c r="D14" i="16"/>
  <c r="D7" i="16"/>
  <c r="B8" i="16"/>
  <c r="B9" i="16"/>
  <c r="B10" i="16"/>
  <c r="B11" i="16"/>
  <c r="B12" i="16"/>
  <c r="B13" i="16"/>
  <c r="B14" i="16"/>
  <c r="B7" i="16"/>
  <c r="P15" i="16"/>
  <c r="N15" i="16"/>
  <c r="K15" i="16"/>
  <c r="I15" i="16"/>
  <c r="F15" i="16"/>
  <c r="D15" i="16"/>
  <c r="L8" i="15"/>
  <c r="L9" i="15"/>
  <c r="B9" i="15" s="1"/>
  <c r="L10" i="15"/>
  <c r="L11" i="15"/>
  <c r="L12" i="15"/>
  <c r="L13" i="15"/>
  <c r="L14" i="15"/>
  <c r="L15" i="15"/>
  <c r="L16" i="15"/>
  <c r="L17" i="15"/>
  <c r="B17" i="15" s="1"/>
  <c r="L18" i="15"/>
  <c r="L19" i="15"/>
  <c r="L20" i="15"/>
  <c r="L21" i="15"/>
  <c r="L22" i="15"/>
  <c r="L23" i="15"/>
  <c r="L24" i="15"/>
  <c r="L25" i="15"/>
  <c r="B25" i="15" s="1"/>
  <c r="L26" i="15"/>
  <c r="L27" i="15"/>
  <c r="L7" i="15"/>
  <c r="G8" i="15"/>
  <c r="G9" i="15"/>
  <c r="G28" i="15" s="1"/>
  <c r="G10" i="15"/>
  <c r="B10" i="15" s="1"/>
  <c r="G11" i="15"/>
  <c r="G12" i="15"/>
  <c r="G13" i="15"/>
  <c r="G14" i="15"/>
  <c r="B14" i="15" s="1"/>
  <c r="G15" i="15"/>
  <c r="G16" i="15"/>
  <c r="G17" i="15"/>
  <c r="G18" i="15"/>
  <c r="B18" i="15" s="1"/>
  <c r="G19" i="15"/>
  <c r="G20" i="15"/>
  <c r="G21" i="15"/>
  <c r="G22" i="15"/>
  <c r="B22" i="15" s="1"/>
  <c r="G23" i="15"/>
  <c r="G24" i="15"/>
  <c r="G25" i="15"/>
  <c r="G26" i="15"/>
  <c r="B26" i="15" s="1"/>
  <c r="G27" i="15"/>
  <c r="G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7" i="15"/>
  <c r="B8" i="15"/>
  <c r="B12" i="15"/>
  <c r="B13" i="15"/>
  <c r="B16" i="15"/>
  <c r="B20" i="15"/>
  <c r="B21" i="15"/>
  <c r="B24" i="15"/>
  <c r="B7" i="15"/>
  <c r="P28" i="15"/>
  <c r="N28" i="15"/>
  <c r="K28" i="15"/>
  <c r="I28" i="15"/>
  <c r="F28" i="15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7" i="14"/>
  <c r="L40" i="14" s="1"/>
  <c r="G8" i="14"/>
  <c r="G9" i="14"/>
  <c r="G10" i="14"/>
  <c r="G11" i="14"/>
  <c r="B11" i="14" s="1"/>
  <c r="G12" i="14"/>
  <c r="G13" i="14"/>
  <c r="G14" i="14"/>
  <c r="G15" i="14"/>
  <c r="B15" i="14" s="1"/>
  <c r="G16" i="14"/>
  <c r="G17" i="14"/>
  <c r="G18" i="14"/>
  <c r="G19" i="14"/>
  <c r="B19" i="14" s="1"/>
  <c r="G20" i="14"/>
  <c r="G21" i="14"/>
  <c r="G22" i="14"/>
  <c r="G23" i="14"/>
  <c r="B23" i="14" s="1"/>
  <c r="G24" i="14"/>
  <c r="G25" i="14"/>
  <c r="G26" i="14"/>
  <c r="G27" i="14"/>
  <c r="B27" i="14" s="1"/>
  <c r="G28" i="14"/>
  <c r="G29" i="14"/>
  <c r="G30" i="14"/>
  <c r="G31" i="14"/>
  <c r="B31" i="14" s="1"/>
  <c r="G32" i="14"/>
  <c r="G33" i="14"/>
  <c r="G34" i="14"/>
  <c r="G35" i="14"/>
  <c r="B35" i="14" s="1"/>
  <c r="G36" i="14"/>
  <c r="G37" i="14"/>
  <c r="G38" i="14"/>
  <c r="G39" i="14"/>
  <c r="B39" i="14" s="1"/>
  <c r="G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7" i="14"/>
  <c r="D40" i="14" s="1"/>
  <c r="B9" i="14"/>
  <c r="B10" i="14"/>
  <c r="B13" i="14"/>
  <c r="B14" i="14"/>
  <c r="B17" i="14"/>
  <c r="B18" i="14"/>
  <c r="B21" i="14"/>
  <c r="B22" i="14"/>
  <c r="B25" i="14"/>
  <c r="B26" i="14"/>
  <c r="B29" i="14"/>
  <c r="B30" i="14"/>
  <c r="B33" i="14"/>
  <c r="B34" i="14"/>
  <c r="B37" i="14"/>
  <c r="B38" i="14"/>
  <c r="P40" i="14"/>
  <c r="N40" i="14"/>
  <c r="K40" i="14"/>
  <c r="I40" i="14"/>
  <c r="G40" i="14"/>
  <c r="F40" i="14"/>
  <c r="L8" i="13"/>
  <c r="L9" i="13"/>
  <c r="L10" i="13"/>
  <c r="B10" i="13" s="1"/>
  <c r="L11" i="13"/>
  <c r="B11" i="13" s="1"/>
  <c r="L12" i="13"/>
  <c r="L13" i="13"/>
  <c r="L14" i="13"/>
  <c r="B14" i="13" s="1"/>
  <c r="L15" i="13"/>
  <c r="B15" i="13" s="1"/>
  <c r="L16" i="13"/>
  <c r="L17" i="13"/>
  <c r="L18" i="13"/>
  <c r="B18" i="13" s="1"/>
  <c r="L19" i="13"/>
  <c r="B19" i="13" s="1"/>
  <c r="L20" i="13"/>
  <c r="L21" i="13"/>
  <c r="L22" i="13"/>
  <c r="B22" i="13" s="1"/>
  <c r="L23" i="13"/>
  <c r="B23" i="13" s="1"/>
  <c r="L24" i="13"/>
  <c r="L25" i="13"/>
  <c r="L26" i="13"/>
  <c r="B26" i="13" s="1"/>
  <c r="L27" i="13"/>
  <c r="B27" i="13" s="1"/>
  <c r="L28" i="13"/>
  <c r="L29" i="13"/>
  <c r="L30" i="13"/>
  <c r="B30" i="13" s="1"/>
  <c r="L31" i="13"/>
  <c r="B31" i="13" s="1"/>
  <c r="L32" i="13"/>
  <c r="L33" i="13"/>
  <c r="L34" i="13"/>
  <c r="B34" i="13" s="1"/>
  <c r="L35" i="13"/>
  <c r="B35" i="13" s="1"/>
  <c r="L36" i="13"/>
  <c r="L7" i="13"/>
  <c r="G8" i="13"/>
  <c r="G37" i="13" s="1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7" i="13"/>
  <c r="B8" i="13"/>
  <c r="B9" i="13"/>
  <c r="B12" i="13"/>
  <c r="B13" i="13"/>
  <c r="B16" i="13"/>
  <c r="B17" i="13"/>
  <c r="B20" i="13"/>
  <c r="B21" i="13"/>
  <c r="B24" i="13"/>
  <c r="B25" i="13"/>
  <c r="B28" i="13"/>
  <c r="B29" i="13"/>
  <c r="B32" i="13"/>
  <c r="B33" i="13"/>
  <c r="B36" i="13"/>
  <c r="P37" i="13"/>
  <c r="N37" i="13"/>
  <c r="K37" i="13"/>
  <c r="I37" i="13"/>
  <c r="F37" i="13"/>
  <c r="L8" i="11"/>
  <c r="L9" i="11"/>
  <c r="B9" i="11" s="1"/>
  <c r="L10" i="11"/>
  <c r="B10" i="11" s="1"/>
  <c r="L11" i="11"/>
  <c r="B11" i="11" s="1"/>
  <c r="L12" i="11"/>
  <c r="L13" i="11"/>
  <c r="L14" i="11"/>
  <c r="L15" i="11"/>
  <c r="B15" i="11" s="1"/>
  <c r="L7" i="11"/>
  <c r="G15" i="11"/>
  <c r="G14" i="11"/>
  <c r="G13" i="11"/>
  <c r="G12" i="11"/>
  <c r="B12" i="11" s="1"/>
  <c r="G11" i="11"/>
  <c r="G10" i="11"/>
  <c r="G9" i="11"/>
  <c r="G8" i="11"/>
  <c r="G16" i="11" s="1"/>
  <c r="B14" i="11"/>
  <c r="G7" i="11"/>
  <c r="D8" i="11"/>
  <c r="D9" i="11"/>
  <c r="D10" i="11"/>
  <c r="D11" i="11"/>
  <c r="D12" i="11"/>
  <c r="D13" i="11"/>
  <c r="D14" i="11"/>
  <c r="D15" i="11"/>
  <c r="D7" i="11"/>
  <c r="B8" i="11"/>
  <c r="B13" i="11"/>
  <c r="B7" i="11"/>
  <c r="P16" i="11"/>
  <c r="N16" i="11"/>
  <c r="K16" i="11"/>
  <c r="I16" i="11"/>
  <c r="F16" i="11"/>
  <c r="D28" i="12"/>
  <c r="B28" i="12"/>
  <c r="L8" i="12"/>
  <c r="L9" i="12"/>
  <c r="B9" i="12" s="1"/>
  <c r="L10" i="12"/>
  <c r="L11" i="12"/>
  <c r="L12" i="12"/>
  <c r="L13" i="12"/>
  <c r="L14" i="12"/>
  <c r="L15" i="12"/>
  <c r="L16" i="12"/>
  <c r="L17" i="12"/>
  <c r="B17" i="12" s="1"/>
  <c r="L18" i="12"/>
  <c r="L19" i="12"/>
  <c r="L20" i="12"/>
  <c r="L21" i="12"/>
  <c r="L22" i="12"/>
  <c r="L23" i="12"/>
  <c r="L24" i="12"/>
  <c r="L25" i="12"/>
  <c r="B25" i="12" s="1"/>
  <c r="L26" i="12"/>
  <c r="L27" i="12"/>
  <c r="L7" i="12"/>
  <c r="G8" i="12"/>
  <c r="G9" i="12"/>
  <c r="G28" i="12" s="1"/>
  <c r="G10" i="12"/>
  <c r="B10" i="12" s="1"/>
  <c r="G11" i="12"/>
  <c r="G12" i="12"/>
  <c r="G13" i="12"/>
  <c r="G14" i="12"/>
  <c r="B14" i="12" s="1"/>
  <c r="G15" i="12"/>
  <c r="G16" i="12"/>
  <c r="G17" i="12"/>
  <c r="G18" i="12"/>
  <c r="B18" i="12" s="1"/>
  <c r="G19" i="12"/>
  <c r="G20" i="12"/>
  <c r="G21" i="12"/>
  <c r="G22" i="12"/>
  <c r="B22" i="12" s="1"/>
  <c r="G23" i="12"/>
  <c r="G24" i="12"/>
  <c r="G25" i="12"/>
  <c r="G26" i="12"/>
  <c r="B26" i="12" s="1"/>
  <c r="G27" i="12"/>
  <c r="G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7" i="12"/>
  <c r="B8" i="12"/>
  <c r="B12" i="12"/>
  <c r="B13" i="12"/>
  <c r="B16" i="12"/>
  <c r="B20" i="12"/>
  <c r="B21" i="12"/>
  <c r="B24" i="12"/>
  <c r="B7" i="12"/>
  <c r="P28" i="12"/>
  <c r="N28" i="12"/>
  <c r="K28" i="12"/>
  <c r="I28" i="12"/>
  <c r="F28" i="12"/>
  <c r="L8" i="10"/>
  <c r="L31" i="10" s="1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7" i="10"/>
  <c r="G8" i="10"/>
  <c r="G9" i="10"/>
  <c r="G10" i="10"/>
  <c r="G31" i="10" s="1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7" i="10"/>
  <c r="D8" i="10"/>
  <c r="D9" i="10"/>
  <c r="D31" i="10" s="1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7" i="10"/>
  <c r="P31" i="10"/>
  <c r="N31" i="10"/>
  <c r="K31" i="10"/>
  <c r="I31" i="10"/>
  <c r="F31" i="10"/>
  <c r="L8" i="9"/>
  <c r="L9" i="9"/>
  <c r="L10" i="9"/>
  <c r="L15" i="9" s="1"/>
  <c r="L11" i="9"/>
  <c r="L12" i="9"/>
  <c r="L13" i="9"/>
  <c r="B13" i="9" s="1"/>
  <c r="L14" i="9"/>
  <c r="B14" i="9" s="1"/>
  <c r="L7" i="9"/>
  <c r="G8" i="9"/>
  <c r="G9" i="9"/>
  <c r="G10" i="9"/>
  <c r="B10" i="9" s="1"/>
  <c r="G11" i="9"/>
  <c r="B11" i="9" s="1"/>
  <c r="G12" i="9"/>
  <c r="G13" i="9"/>
  <c r="G14" i="9"/>
  <c r="G15" i="9"/>
  <c r="G7" i="9"/>
  <c r="D8" i="9"/>
  <c r="D9" i="9"/>
  <c r="D10" i="9"/>
  <c r="D11" i="9"/>
  <c r="D12" i="9"/>
  <c r="D13" i="9"/>
  <c r="D14" i="9"/>
  <c r="D7" i="9"/>
  <c r="B8" i="9"/>
  <c r="B9" i="9"/>
  <c r="B12" i="9"/>
  <c r="B7" i="9"/>
  <c r="P15" i="9"/>
  <c r="N15" i="9"/>
  <c r="K15" i="9"/>
  <c r="I15" i="9"/>
  <c r="F15" i="9"/>
  <c r="D15" i="9"/>
  <c r="L8" i="8"/>
  <c r="L9" i="8"/>
  <c r="L10" i="8"/>
  <c r="L11" i="8"/>
  <c r="L26" i="8" s="1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7" i="8"/>
  <c r="G8" i="8"/>
  <c r="G9" i="8"/>
  <c r="B9" i="8" s="1"/>
  <c r="G10" i="8"/>
  <c r="B10" i="8" s="1"/>
  <c r="G11" i="8"/>
  <c r="B11" i="8" s="1"/>
  <c r="G12" i="8"/>
  <c r="G13" i="8"/>
  <c r="B13" i="8" s="1"/>
  <c r="G14" i="8"/>
  <c r="B14" i="8" s="1"/>
  <c r="G15" i="8"/>
  <c r="B15" i="8" s="1"/>
  <c r="G16" i="8"/>
  <c r="G17" i="8"/>
  <c r="B17" i="8" s="1"/>
  <c r="G18" i="8"/>
  <c r="B18" i="8" s="1"/>
  <c r="G19" i="8"/>
  <c r="B19" i="8" s="1"/>
  <c r="G20" i="8"/>
  <c r="G21" i="8"/>
  <c r="B21" i="8" s="1"/>
  <c r="G22" i="8"/>
  <c r="B22" i="8" s="1"/>
  <c r="G23" i="8"/>
  <c r="B23" i="8" s="1"/>
  <c r="G24" i="8"/>
  <c r="G25" i="8"/>
  <c r="B25" i="8" s="1"/>
  <c r="G7" i="8"/>
  <c r="B7" i="8"/>
  <c r="D8" i="8"/>
  <c r="D9" i="8"/>
  <c r="D10" i="8"/>
  <c r="D26" i="8" s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7" i="8"/>
  <c r="B8" i="8"/>
  <c r="B12" i="8"/>
  <c r="B16" i="8"/>
  <c r="B20" i="8"/>
  <c r="B24" i="8"/>
  <c r="P26" i="8"/>
  <c r="N26" i="8"/>
  <c r="K26" i="8"/>
  <c r="I26" i="8"/>
  <c r="F26" i="8"/>
  <c r="L8" i="7"/>
  <c r="L9" i="7"/>
  <c r="L10" i="7"/>
  <c r="B10" i="7" s="1"/>
  <c r="L11" i="7"/>
  <c r="B11" i="7" s="1"/>
  <c r="L12" i="7"/>
  <c r="L13" i="7"/>
  <c r="L14" i="7"/>
  <c r="B14" i="7" s="1"/>
  <c r="L15" i="7"/>
  <c r="B15" i="7" s="1"/>
  <c r="L16" i="7"/>
  <c r="L17" i="7"/>
  <c r="L18" i="7"/>
  <c r="B18" i="7" s="1"/>
  <c r="L19" i="7"/>
  <c r="B19" i="7" s="1"/>
  <c r="L20" i="7"/>
  <c r="L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7" i="7"/>
  <c r="B8" i="7"/>
  <c r="B9" i="7"/>
  <c r="B12" i="7"/>
  <c r="B13" i="7"/>
  <c r="B16" i="7"/>
  <c r="B17" i="7"/>
  <c r="B20" i="7"/>
  <c r="B7" i="7"/>
  <c r="P21" i="7"/>
  <c r="N21" i="7"/>
  <c r="K21" i="7"/>
  <c r="I21" i="7"/>
  <c r="G21" i="7"/>
  <c r="F21" i="7"/>
  <c r="D21" i="7"/>
  <c r="L8" i="6"/>
  <c r="B8" i="6" s="1"/>
  <c r="L9" i="6"/>
  <c r="L10" i="6"/>
  <c r="L11" i="6"/>
  <c r="B11" i="6" s="1"/>
  <c r="L12" i="6"/>
  <c r="B12" i="6" s="1"/>
  <c r="L13" i="6"/>
  <c r="L14" i="6"/>
  <c r="L15" i="6"/>
  <c r="B15" i="6" s="1"/>
  <c r="L16" i="6"/>
  <c r="B16" i="6" s="1"/>
  <c r="L17" i="6"/>
  <c r="L18" i="6"/>
  <c r="L19" i="6"/>
  <c r="B19" i="6" s="1"/>
  <c r="L20" i="6"/>
  <c r="B20" i="6" s="1"/>
  <c r="L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7" i="6"/>
  <c r="B9" i="6"/>
  <c r="B10" i="6"/>
  <c r="B13" i="6"/>
  <c r="B14" i="6"/>
  <c r="B17" i="6"/>
  <c r="B18" i="6"/>
  <c r="B7" i="6"/>
  <c r="P21" i="6"/>
  <c r="N21" i="6"/>
  <c r="K21" i="6"/>
  <c r="I21" i="6"/>
  <c r="F21" i="6"/>
  <c r="P23" i="5"/>
  <c r="N23" i="5"/>
  <c r="L23" i="5"/>
  <c r="K23" i="5"/>
  <c r="I23" i="5"/>
  <c r="G23" i="5"/>
  <c r="F23" i="5"/>
  <c r="D23" i="5"/>
  <c r="B23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7" i="5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7" i="4"/>
  <c r="P23" i="4"/>
  <c r="N23" i="4"/>
  <c r="L23" i="4"/>
  <c r="K23" i="4"/>
  <c r="I23" i="4"/>
  <c r="F23" i="4"/>
  <c r="L8" i="3"/>
  <c r="L9" i="3"/>
  <c r="L10" i="3"/>
  <c r="L11" i="3"/>
  <c r="L15" i="3" s="1"/>
  <c r="L12" i="3"/>
  <c r="L13" i="3"/>
  <c r="L14" i="3"/>
  <c r="L7" i="3"/>
  <c r="G8" i="3"/>
  <c r="G9" i="3"/>
  <c r="G10" i="3"/>
  <c r="G15" i="3" s="1"/>
  <c r="G11" i="3"/>
  <c r="G12" i="3"/>
  <c r="G13" i="3"/>
  <c r="G14" i="3"/>
  <c r="G7" i="3"/>
  <c r="D8" i="3"/>
  <c r="D9" i="3"/>
  <c r="D10" i="3"/>
  <c r="D11" i="3"/>
  <c r="D12" i="3"/>
  <c r="D13" i="3"/>
  <c r="D14" i="3"/>
  <c r="D7" i="3"/>
  <c r="B8" i="3"/>
  <c r="B9" i="3"/>
  <c r="B10" i="3"/>
  <c r="B11" i="3"/>
  <c r="B12" i="3"/>
  <c r="B13" i="3"/>
  <c r="B14" i="3"/>
  <c r="B7" i="3"/>
  <c r="P15" i="3"/>
  <c r="N15" i="3"/>
  <c r="K15" i="3"/>
  <c r="I15" i="3"/>
  <c r="F15" i="3"/>
  <c r="D15" i="3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7" i="2"/>
  <c r="B8" i="2"/>
  <c r="B9" i="2"/>
  <c r="B10" i="2"/>
  <c r="B24" i="2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7" i="2"/>
  <c r="L8" i="2"/>
  <c r="L9" i="2"/>
  <c r="L24" i="2" s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7" i="2"/>
  <c r="G8" i="2"/>
  <c r="G24" i="2" s="1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7" i="2"/>
  <c r="P24" i="2"/>
  <c r="N24" i="2"/>
  <c r="K24" i="2"/>
  <c r="I24" i="2"/>
  <c r="F24" i="2"/>
  <c r="B23" i="22" l="1"/>
  <c r="B19" i="22"/>
  <c r="B15" i="22"/>
  <c r="B11" i="22"/>
  <c r="B24" i="22" s="1"/>
  <c r="B11" i="23"/>
  <c r="B10" i="23"/>
  <c r="B14" i="23"/>
  <c r="C14" i="23" s="1"/>
  <c r="G14" i="23"/>
  <c r="H14" i="23" s="1"/>
  <c r="B15" i="21"/>
  <c r="B11" i="21"/>
  <c r="B14" i="21"/>
  <c r="B10" i="21"/>
  <c r="B18" i="21" s="1"/>
  <c r="B15" i="20"/>
  <c r="B11" i="20"/>
  <c r="B14" i="20"/>
  <c r="B10" i="20"/>
  <c r="B18" i="20" s="1"/>
  <c r="G18" i="20"/>
  <c r="L12" i="19"/>
  <c r="B12" i="19"/>
  <c r="L21" i="18"/>
  <c r="B21" i="18"/>
  <c r="B23" i="17"/>
  <c r="B19" i="17"/>
  <c r="B15" i="17"/>
  <c r="B11" i="17"/>
  <c r="B24" i="17" s="1"/>
  <c r="D24" i="17"/>
  <c r="B15" i="16"/>
  <c r="L28" i="15"/>
  <c r="B27" i="15"/>
  <c r="B23" i="15"/>
  <c r="B19" i="15"/>
  <c r="B15" i="15"/>
  <c r="B11" i="15"/>
  <c r="D28" i="15"/>
  <c r="B28" i="15"/>
  <c r="B36" i="14"/>
  <c r="B32" i="14"/>
  <c r="B28" i="14"/>
  <c r="B24" i="14"/>
  <c r="B20" i="14"/>
  <c r="B16" i="14"/>
  <c r="B12" i="14"/>
  <c r="B8" i="14"/>
  <c r="B7" i="14"/>
  <c r="L37" i="13"/>
  <c r="B7" i="13"/>
  <c r="B37" i="13"/>
  <c r="D37" i="13"/>
  <c r="L16" i="11"/>
  <c r="B16" i="11"/>
  <c r="D16" i="11"/>
  <c r="L28" i="12"/>
  <c r="B27" i="12"/>
  <c r="B23" i="12"/>
  <c r="B19" i="12"/>
  <c r="B15" i="12"/>
  <c r="B11" i="12"/>
  <c r="B31" i="10"/>
  <c r="B15" i="9"/>
  <c r="B26" i="8"/>
  <c r="G26" i="8"/>
  <c r="L21" i="7"/>
  <c r="B21" i="7"/>
  <c r="L21" i="6"/>
  <c r="G21" i="6"/>
  <c r="D21" i="6"/>
  <c r="B21" i="6"/>
  <c r="D23" i="4"/>
  <c r="B15" i="3"/>
  <c r="D24" i="2"/>
  <c r="O14" i="23"/>
  <c r="M14" i="23"/>
  <c r="J14" i="23"/>
  <c r="E14" i="23"/>
  <c r="O13" i="23"/>
  <c r="M13" i="23"/>
  <c r="J13" i="23"/>
  <c r="H13" i="23"/>
  <c r="E13" i="23"/>
  <c r="C13" i="23"/>
  <c r="O12" i="23"/>
  <c r="M12" i="23"/>
  <c r="J12" i="23"/>
  <c r="H12" i="23"/>
  <c r="E12" i="23"/>
  <c r="C12" i="23"/>
  <c r="O11" i="23"/>
  <c r="M11" i="23"/>
  <c r="J11" i="23"/>
  <c r="H11" i="23"/>
  <c r="E11" i="23"/>
  <c r="C11" i="23"/>
  <c r="O10" i="23"/>
  <c r="M10" i="23"/>
  <c r="J10" i="23"/>
  <c r="H10" i="23"/>
  <c r="E10" i="23"/>
  <c r="C10" i="23"/>
  <c r="O9" i="23"/>
  <c r="M9" i="23"/>
  <c r="J9" i="23"/>
  <c r="H9" i="23"/>
  <c r="E9" i="23"/>
  <c r="C9" i="23"/>
  <c r="O8" i="23"/>
  <c r="M8" i="23"/>
  <c r="J8" i="23"/>
  <c r="H8" i="23"/>
  <c r="E8" i="23"/>
  <c r="C8" i="23"/>
  <c r="O7" i="23"/>
  <c r="M7" i="23"/>
  <c r="J7" i="23"/>
  <c r="H7" i="23"/>
  <c r="E7" i="23"/>
  <c r="C7" i="23"/>
  <c r="B40" i="14" l="1"/>
  <c r="O24" i="22"/>
  <c r="M24" i="22"/>
  <c r="J24" i="22"/>
  <c r="H24" i="22"/>
  <c r="E24" i="22"/>
  <c r="C24" i="22"/>
  <c r="O23" i="22"/>
  <c r="M23" i="22"/>
  <c r="J23" i="22"/>
  <c r="H23" i="22"/>
  <c r="E23" i="22"/>
  <c r="C23" i="22"/>
  <c r="O22" i="22"/>
  <c r="M22" i="22"/>
  <c r="J22" i="22"/>
  <c r="H22" i="22"/>
  <c r="E22" i="22"/>
  <c r="C22" i="22"/>
  <c r="O21" i="22"/>
  <c r="M21" i="22"/>
  <c r="J21" i="22"/>
  <c r="H21" i="22"/>
  <c r="E21" i="22"/>
  <c r="C21" i="22"/>
  <c r="O20" i="22"/>
  <c r="M20" i="22"/>
  <c r="J20" i="22"/>
  <c r="H20" i="22"/>
  <c r="E20" i="22"/>
  <c r="C20" i="22"/>
  <c r="O19" i="22"/>
  <c r="M19" i="22"/>
  <c r="J19" i="22"/>
  <c r="H19" i="22"/>
  <c r="E19" i="22"/>
  <c r="C19" i="22"/>
  <c r="O18" i="22"/>
  <c r="M18" i="22"/>
  <c r="J18" i="22"/>
  <c r="H18" i="22"/>
  <c r="E18" i="22"/>
  <c r="C18" i="22"/>
  <c r="O17" i="22"/>
  <c r="M17" i="22"/>
  <c r="J17" i="22"/>
  <c r="H17" i="22"/>
  <c r="E17" i="22"/>
  <c r="C17" i="22"/>
  <c r="O16" i="22"/>
  <c r="M16" i="22"/>
  <c r="J16" i="22"/>
  <c r="H16" i="22"/>
  <c r="E16" i="22"/>
  <c r="C16" i="22"/>
  <c r="O15" i="22"/>
  <c r="M15" i="22"/>
  <c r="J15" i="22"/>
  <c r="H15" i="22"/>
  <c r="E15" i="22"/>
  <c r="C15" i="22"/>
  <c r="O14" i="22"/>
  <c r="M14" i="22"/>
  <c r="J14" i="22"/>
  <c r="H14" i="22"/>
  <c r="E14" i="22"/>
  <c r="C14" i="22"/>
  <c r="O13" i="22"/>
  <c r="M13" i="22"/>
  <c r="J13" i="22"/>
  <c r="H13" i="22"/>
  <c r="E13" i="22"/>
  <c r="C13" i="22"/>
  <c r="O12" i="22"/>
  <c r="M12" i="22"/>
  <c r="J12" i="22"/>
  <c r="H12" i="22"/>
  <c r="E12" i="22"/>
  <c r="C12" i="22"/>
  <c r="O11" i="22"/>
  <c r="M11" i="22"/>
  <c r="J11" i="22"/>
  <c r="H11" i="22"/>
  <c r="E11" i="22"/>
  <c r="C11" i="22"/>
  <c r="O10" i="22"/>
  <c r="M10" i="22"/>
  <c r="J10" i="22"/>
  <c r="H10" i="22"/>
  <c r="E10" i="22"/>
  <c r="C10" i="22"/>
  <c r="O9" i="22"/>
  <c r="M9" i="22"/>
  <c r="J9" i="22"/>
  <c r="H9" i="22"/>
  <c r="E9" i="22"/>
  <c r="C9" i="22"/>
  <c r="O8" i="22"/>
  <c r="M8" i="22"/>
  <c r="J8" i="22"/>
  <c r="H8" i="22"/>
  <c r="E8" i="22"/>
  <c r="C8" i="22"/>
  <c r="O7" i="22"/>
  <c r="M7" i="22"/>
  <c r="J7" i="22"/>
  <c r="H7" i="22"/>
  <c r="E7" i="22"/>
  <c r="C7" i="22"/>
  <c r="O18" i="21" l="1"/>
  <c r="M18" i="21"/>
  <c r="J18" i="21"/>
  <c r="H18" i="21"/>
  <c r="E18" i="21"/>
  <c r="C18" i="21"/>
  <c r="O17" i="21"/>
  <c r="M17" i="21"/>
  <c r="J17" i="21"/>
  <c r="H17" i="21"/>
  <c r="E17" i="21"/>
  <c r="C17" i="21"/>
  <c r="O16" i="21"/>
  <c r="M16" i="21"/>
  <c r="J16" i="21"/>
  <c r="H16" i="21"/>
  <c r="E16" i="21"/>
  <c r="C16" i="21"/>
  <c r="O15" i="21"/>
  <c r="M15" i="21"/>
  <c r="J15" i="21"/>
  <c r="H15" i="21"/>
  <c r="E15" i="21"/>
  <c r="C15" i="21"/>
  <c r="O14" i="21"/>
  <c r="M14" i="21"/>
  <c r="J14" i="21"/>
  <c r="H14" i="21"/>
  <c r="E14" i="21"/>
  <c r="C14" i="21"/>
  <c r="O13" i="21"/>
  <c r="M13" i="21"/>
  <c r="J13" i="21"/>
  <c r="H13" i="21"/>
  <c r="E13" i="21"/>
  <c r="C13" i="21"/>
  <c r="O12" i="21"/>
  <c r="M12" i="21"/>
  <c r="J12" i="21"/>
  <c r="H12" i="21"/>
  <c r="E12" i="21"/>
  <c r="C12" i="21"/>
  <c r="O11" i="21"/>
  <c r="M11" i="21"/>
  <c r="J11" i="21"/>
  <c r="H11" i="21"/>
  <c r="E11" i="21"/>
  <c r="C11" i="21"/>
  <c r="O10" i="21"/>
  <c r="M10" i="21"/>
  <c r="J10" i="21"/>
  <c r="H10" i="21"/>
  <c r="E10" i="21"/>
  <c r="C10" i="21"/>
  <c r="O9" i="21"/>
  <c r="M9" i="21"/>
  <c r="J9" i="21"/>
  <c r="H9" i="21"/>
  <c r="E9" i="21"/>
  <c r="C9" i="21"/>
  <c r="O8" i="21"/>
  <c r="M8" i="21"/>
  <c r="J8" i="21"/>
  <c r="H8" i="21"/>
  <c r="E8" i="21"/>
  <c r="C8" i="21"/>
  <c r="O7" i="21"/>
  <c r="M7" i="21"/>
  <c r="J7" i="21"/>
  <c r="H7" i="21"/>
  <c r="E7" i="21"/>
  <c r="C7" i="21"/>
  <c r="O18" i="20"/>
  <c r="M18" i="20"/>
  <c r="J18" i="20"/>
  <c r="H18" i="20"/>
  <c r="E18" i="20"/>
  <c r="C18" i="20"/>
  <c r="O17" i="20"/>
  <c r="M17" i="20"/>
  <c r="J17" i="20"/>
  <c r="H17" i="20"/>
  <c r="E17" i="20"/>
  <c r="C17" i="20"/>
  <c r="O16" i="20"/>
  <c r="M16" i="20"/>
  <c r="J16" i="20"/>
  <c r="H16" i="20"/>
  <c r="E16" i="20"/>
  <c r="C16" i="20"/>
  <c r="O15" i="20"/>
  <c r="M15" i="20"/>
  <c r="J15" i="20"/>
  <c r="H15" i="20"/>
  <c r="E15" i="20"/>
  <c r="C15" i="20"/>
  <c r="O14" i="20"/>
  <c r="M14" i="20"/>
  <c r="J14" i="20"/>
  <c r="H14" i="20"/>
  <c r="E14" i="20"/>
  <c r="C14" i="20"/>
  <c r="O13" i="20"/>
  <c r="M13" i="20"/>
  <c r="J13" i="20"/>
  <c r="H13" i="20"/>
  <c r="E13" i="20"/>
  <c r="C13" i="20"/>
  <c r="O12" i="20"/>
  <c r="M12" i="20"/>
  <c r="J12" i="20"/>
  <c r="H12" i="20"/>
  <c r="E12" i="20"/>
  <c r="C12" i="20"/>
  <c r="O11" i="20"/>
  <c r="M11" i="20"/>
  <c r="J11" i="20"/>
  <c r="H11" i="20"/>
  <c r="E11" i="20"/>
  <c r="C11" i="20"/>
  <c r="O10" i="20"/>
  <c r="M10" i="20"/>
  <c r="J10" i="20"/>
  <c r="H10" i="20"/>
  <c r="E10" i="20"/>
  <c r="C10" i="20"/>
  <c r="O9" i="20"/>
  <c r="M9" i="20"/>
  <c r="J9" i="20"/>
  <c r="H9" i="20"/>
  <c r="E9" i="20"/>
  <c r="C9" i="20"/>
  <c r="O8" i="20"/>
  <c r="M8" i="20"/>
  <c r="J8" i="20"/>
  <c r="H8" i="20"/>
  <c r="E8" i="20"/>
  <c r="C8" i="20"/>
  <c r="O7" i="20"/>
  <c r="M7" i="20"/>
  <c r="J7" i="20"/>
  <c r="H7" i="20"/>
  <c r="E7" i="20"/>
  <c r="C7" i="20"/>
  <c r="O12" i="19"/>
  <c r="M12" i="19"/>
  <c r="J12" i="19"/>
  <c r="H12" i="19"/>
  <c r="E12" i="19"/>
  <c r="C12" i="19"/>
  <c r="O11" i="19"/>
  <c r="M11" i="19"/>
  <c r="J11" i="19"/>
  <c r="H11" i="19"/>
  <c r="E11" i="19"/>
  <c r="C11" i="19"/>
  <c r="O10" i="19"/>
  <c r="M10" i="19"/>
  <c r="J10" i="19"/>
  <c r="H10" i="19"/>
  <c r="E10" i="19"/>
  <c r="C10" i="19"/>
  <c r="O9" i="19"/>
  <c r="M9" i="19"/>
  <c r="J9" i="19"/>
  <c r="H9" i="19"/>
  <c r="E9" i="19"/>
  <c r="C9" i="19"/>
  <c r="O8" i="19"/>
  <c r="M8" i="19"/>
  <c r="J8" i="19"/>
  <c r="H8" i="19"/>
  <c r="E8" i="19"/>
  <c r="C8" i="19"/>
  <c r="O7" i="19"/>
  <c r="M7" i="19"/>
  <c r="J7" i="19"/>
  <c r="H7" i="19"/>
  <c r="E7" i="19"/>
  <c r="C7" i="19"/>
  <c r="O21" i="18"/>
  <c r="M21" i="18"/>
  <c r="J21" i="18"/>
  <c r="H21" i="18"/>
  <c r="E21" i="18"/>
  <c r="C21" i="18"/>
  <c r="O20" i="18"/>
  <c r="M20" i="18"/>
  <c r="J20" i="18"/>
  <c r="H20" i="18"/>
  <c r="E20" i="18"/>
  <c r="C20" i="18"/>
  <c r="O19" i="18"/>
  <c r="M19" i="18"/>
  <c r="J19" i="18"/>
  <c r="H19" i="18"/>
  <c r="E19" i="18"/>
  <c r="C19" i="18"/>
  <c r="O18" i="18"/>
  <c r="M18" i="18"/>
  <c r="J18" i="18"/>
  <c r="H18" i="18"/>
  <c r="E18" i="18"/>
  <c r="C18" i="18"/>
  <c r="O17" i="18"/>
  <c r="M17" i="18"/>
  <c r="J17" i="18"/>
  <c r="H17" i="18"/>
  <c r="E17" i="18"/>
  <c r="C17" i="18"/>
  <c r="O16" i="18"/>
  <c r="M16" i="18"/>
  <c r="J16" i="18"/>
  <c r="H16" i="18"/>
  <c r="E16" i="18"/>
  <c r="C16" i="18"/>
  <c r="O15" i="18"/>
  <c r="M15" i="18"/>
  <c r="J15" i="18"/>
  <c r="H15" i="18"/>
  <c r="E15" i="18"/>
  <c r="C15" i="18"/>
  <c r="O14" i="18"/>
  <c r="M14" i="18"/>
  <c r="J14" i="18"/>
  <c r="H14" i="18"/>
  <c r="E14" i="18"/>
  <c r="C14" i="18"/>
  <c r="O13" i="18"/>
  <c r="M13" i="18"/>
  <c r="J13" i="18"/>
  <c r="H13" i="18"/>
  <c r="E13" i="18"/>
  <c r="C13" i="18"/>
  <c r="O12" i="18"/>
  <c r="M12" i="18"/>
  <c r="J12" i="18"/>
  <c r="H12" i="18"/>
  <c r="E12" i="18"/>
  <c r="C12" i="18"/>
  <c r="O11" i="18"/>
  <c r="M11" i="18"/>
  <c r="J11" i="18"/>
  <c r="H11" i="18"/>
  <c r="E11" i="18"/>
  <c r="C11" i="18"/>
  <c r="O10" i="18"/>
  <c r="M10" i="18"/>
  <c r="J10" i="18"/>
  <c r="H10" i="18"/>
  <c r="E10" i="18"/>
  <c r="C10" i="18"/>
  <c r="O9" i="18"/>
  <c r="M9" i="18"/>
  <c r="J9" i="18"/>
  <c r="H9" i="18"/>
  <c r="E9" i="18"/>
  <c r="C9" i="18"/>
  <c r="O8" i="18"/>
  <c r="M8" i="18"/>
  <c r="J8" i="18"/>
  <c r="H8" i="18"/>
  <c r="E8" i="18"/>
  <c r="C8" i="18"/>
  <c r="O7" i="18"/>
  <c r="M7" i="18"/>
  <c r="J7" i="18"/>
  <c r="H7" i="18"/>
  <c r="E7" i="18"/>
  <c r="C7" i="18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O24" i="17"/>
  <c r="M24" i="17"/>
  <c r="J24" i="17"/>
  <c r="H24" i="17"/>
  <c r="E24" i="17"/>
  <c r="O23" i="17"/>
  <c r="M23" i="17"/>
  <c r="J23" i="17"/>
  <c r="H23" i="17"/>
  <c r="E23" i="17"/>
  <c r="O22" i="17"/>
  <c r="M22" i="17"/>
  <c r="J22" i="17"/>
  <c r="H22" i="17"/>
  <c r="E22" i="17"/>
  <c r="O21" i="17"/>
  <c r="M21" i="17"/>
  <c r="J21" i="17"/>
  <c r="H21" i="17"/>
  <c r="E21" i="17"/>
  <c r="O20" i="17"/>
  <c r="M20" i="17"/>
  <c r="J20" i="17"/>
  <c r="H20" i="17"/>
  <c r="E20" i="17"/>
  <c r="O19" i="17"/>
  <c r="M19" i="17"/>
  <c r="J19" i="17"/>
  <c r="H19" i="17"/>
  <c r="E19" i="17"/>
  <c r="O18" i="17"/>
  <c r="M18" i="17"/>
  <c r="J18" i="17"/>
  <c r="H18" i="17"/>
  <c r="E18" i="17"/>
  <c r="O17" i="17"/>
  <c r="M17" i="17"/>
  <c r="J17" i="17"/>
  <c r="H17" i="17"/>
  <c r="E17" i="17"/>
  <c r="O16" i="17"/>
  <c r="M16" i="17"/>
  <c r="J16" i="17"/>
  <c r="H16" i="17"/>
  <c r="E16" i="17"/>
  <c r="O15" i="17"/>
  <c r="M15" i="17"/>
  <c r="J15" i="17"/>
  <c r="H15" i="17"/>
  <c r="E15" i="17"/>
  <c r="O14" i="17"/>
  <c r="M14" i="17"/>
  <c r="J14" i="17"/>
  <c r="H14" i="17"/>
  <c r="E14" i="17"/>
  <c r="O13" i="17"/>
  <c r="M13" i="17"/>
  <c r="J13" i="17"/>
  <c r="H13" i="17"/>
  <c r="E13" i="17"/>
  <c r="O12" i="17"/>
  <c r="M12" i="17"/>
  <c r="J12" i="17"/>
  <c r="H12" i="17"/>
  <c r="E12" i="17"/>
  <c r="O11" i="17"/>
  <c r="M11" i="17"/>
  <c r="J11" i="17"/>
  <c r="H11" i="17"/>
  <c r="E11" i="17"/>
  <c r="O10" i="17"/>
  <c r="M10" i="17"/>
  <c r="J10" i="17"/>
  <c r="H10" i="17"/>
  <c r="E10" i="17"/>
  <c r="O9" i="17"/>
  <c r="M9" i="17"/>
  <c r="J9" i="17"/>
  <c r="H9" i="17"/>
  <c r="E9" i="17"/>
  <c r="O8" i="17"/>
  <c r="M8" i="17"/>
  <c r="J8" i="17"/>
  <c r="H8" i="17"/>
  <c r="E8" i="17"/>
  <c r="O7" i="17"/>
  <c r="M7" i="17"/>
  <c r="J7" i="17"/>
  <c r="H7" i="17"/>
  <c r="E7" i="17"/>
  <c r="O15" i="16"/>
  <c r="M15" i="16"/>
  <c r="J15" i="16"/>
  <c r="H15" i="16"/>
  <c r="E15" i="16"/>
  <c r="C15" i="16"/>
  <c r="O14" i="16"/>
  <c r="M14" i="16"/>
  <c r="J14" i="16"/>
  <c r="H14" i="16"/>
  <c r="E14" i="16"/>
  <c r="C14" i="16"/>
  <c r="O13" i="16"/>
  <c r="M13" i="16"/>
  <c r="J13" i="16"/>
  <c r="H13" i="16"/>
  <c r="E13" i="16"/>
  <c r="C13" i="16"/>
  <c r="O12" i="16"/>
  <c r="M12" i="16"/>
  <c r="J12" i="16"/>
  <c r="H12" i="16"/>
  <c r="E12" i="16"/>
  <c r="C12" i="16"/>
  <c r="O11" i="16"/>
  <c r="M11" i="16"/>
  <c r="J11" i="16"/>
  <c r="H11" i="16"/>
  <c r="E11" i="16"/>
  <c r="C11" i="16"/>
  <c r="O10" i="16"/>
  <c r="M10" i="16"/>
  <c r="J10" i="16"/>
  <c r="H10" i="16"/>
  <c r="E10" i="16"/>
  <c r="C10" i="16"/>
  <c r="O9" i="16"/>
  <c r="M9" i="16"/>
  <c r="J9" i="16"/>
  <c r="H9" i="16"/>
  <c r="E9" i="16"/>
  <c r="C9" i="16"/>
  <c r="O8" i="16"/>
  <c r="M8" i="16"/>
  <c r="J8" i="16"/>
  <c r="H8" i="16"/>
  <c r="E8" i="16"/>
  <c r="C8" i="16"/>
  <c r="O7" i="16"/>
  <c r="M7" i="16"/>
  <c r="J7" i="16"/>
  <c r="H7" i="16"/>
  <c r="E7" i="16"/>
  <c r="C7" i="16"/>
  <c r="O28" i="15"/>
  <c r="M28" i="15"/>
  <c r="J28" i="15"/>
  <c r="H28" i="15"/>
  <c r="E28" i="15"/>
  <c r="C28" i="15"/>
  <c r="O27" i="15"/>
  <c r="M27" i="15"/>
  <c r="J27" i="15"/>
  <c r="H27" i="15"/>
  <c r="E27" i="15"/>
  <c r="C27" i="15"/>
  <c r="O26" i="15"/>
  <c r="M26" i="15"/>
  <c r="J26" i="15"/>
  <c r="H26" i="15"/>
  <c r="E26" i="15"/>
  <c r="C26" i="15"/>
  <c r="O25" i="15"/>
  <c r="M25" i="15"/>
  <c r="J25" i="15"/>
  <c r="H25" i="15"/>
  <c r="E25" i="15"/>
  <c r="C25" i="15"/>
  <c r="O24" i="15"/>
  <c r="M24" i="15"/>
  <c r="J24" i="15"/>
  <c r="H24" i="15"/>
  <c r="E24" i="15"/>
  <c r="C24" i="15"/>
  <c r="O23" i="15"/>
  <c r="M23" i="15"/>
  <c r="J23" i="15"/>
  <c r="H23" i="15"/>
  <c r="E23" i="15"/>
  <c r="C23" i="15"/>
  <c r="O22" i="15"/>
  <c r="M22" i="15"/>
  <c r="J22" i="15"/>
  <c r="H22" i="15"/>
  <c r="E22" i="15"/>
  <c r="C22" i="15"/>
  <c r="O21" i="15"/>
  <c r="M21" i="15"/>
  <c r="J21" i="15"/>
  <c r="H21" i="15"/>
  <c r="E21" i="15"/>
  <c r="C21" i="15"/>
  <c r="O20" i="15"/>
  <c r="M20" i="15"/>
  <c r="J20" i="15"/>
  <c r="H20" i="15"/>
  <c r="E20" i="15"/>
  <c r="C20" i="15"/>
  <c r="O19" i="15"/>
  <c r="M19" i="15"/>
  <c r="J19" i="15"/>
  <c r="H19" i="15"/>
  <c r="E19" i="15"/>
  <c r="C19" i="15"/>
  <c r="O18" i="15"/>
  <c r="M18" i="15"/>
  <c r="J18" i="15"/>
  <c r="H18" i="15"/>
  <c r="E18" i="15"/>
  <c r="C18" i="15"/>
  <c r="O17" i="15"/>
  <c r="M17" i="15"/>
  <c r="J17" i="15"/>
  <c r="H17" i="15"/>
  <c r="E17" i="15"/>
  <c r="C17" i="15"/>
  <c r="O16" i="15"/>
  <c r="M16" i="15"/>
  <c r="J16" i="15"/>
  <c r="H16" i="15"/>
  <c r="E16" i="15"/>
  <c r="C16" i="15"/>
  <c r="O15" i="15"/>
  <c r="M15" i="15"/>
  <c r="J15" i="15"/>
  <c r="H15" i="15"/>
  <c r="E15" i="15"/>
  <c r="C15" i="15"/>
  <c r="O14" i="15"/>
  <c r="M14" i="15"/>
  <c r="J14" i="15"/>
  <c r="H14" i="15"/>
  <c r="E14" i="15"/>
  <c r="C14" i="15"/>
  <c r="O13" i="15"/>
  <c r="M13" i="15"/>
  <c r="J13" i="15"/>
  <c r="H13" i="15"/>
  <c r="E13" i="15"/>
  <c r="C13" i="15"/>
  <c r="O12" i="15"/>
  <c r="M12" i="15"/>
  <c r="J12" i="15"/>
  <c r="H12" i="15"/>
  <c r="E12" i="15"/>
  <c r="C12" i="15"/>
  <c r="O11" i="15"/>
  <c r="M11" i="15"/>
  <c r="J11" i="15"/>
  <c r="H11" i="15"/>
  <c r="E11" i="15"/>
  <c r="C11" i="15"/>
  <c r="O10" i="15"/>
  <c r="M10" i="15"/>
  <c r="J10" i="15"/>
  <c r="H10" i="15"/>
  <c r="E10" i="15"/>
  <c r="C10" i="15"/>
  <c r="O9" i="15"/>
  <c r="M9" i="15"/>
  <c r="J9" i="15"/>
  <c r="H9" i="15"/>
  <c r="E9" i="15"/>
  <c r="C9" i="15"/>
  <c r="O8" i="15"/>
  <c r="M8" i="15"/>
  <c r="J8" i="15"/>
  <c r="H8" i="15"/>
  <c r="E8" i="15"/>
  <c r="C8" i="15"/>
  <c r="O7" i="15"/>
  <c r="M7" i="15"/>
  <c r="J7" i="15"/>
  <c r="H7" i="15"/>
  <c r="E7" i="15"/>
  <c r="C7" i="15"/>
  <c r="O29" i="14"/>
  <c r="O30" i="14"/>
  <c r="O31" i="14"/>
  <c r="M29" i="14"/>
  <c r="M30" i="14"/>
  <c r="M31" i="14"/>
  <c r="J29" i="14"/>
  <c r="J30" i="14"/>
  <c r="J31" i="14"/>
  <c r="H29" i="14"/>
  <c r="H30" i="14"/>
  <c r="H31" i="14"/>
  <c r="E29" i="14"/>
  <c r="E30" i="14"/>
  <c r="E31" i="14"/>
  <c r="C29" i="14"/>
  <c r="C30" i="14"/>
  <c r="C31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32" i="14"/>
  <c r="O33" i="14"/>
  <c r="O34" i="14"/>
  <c r="O35" i="14"/>
  <c r="O36" i="14"/>
  <c r="O37" i="14"/>
  <c r="O38" i="14"/>
  <c r="O39" i="14"/>
  <c r="O40" i="14"/>
  <c r="M40" i="14"/>
  <c r="J40" i="14"/>
  <c r="H40" i="14"/>
  <c r="E40" i="14"/>
  <c r="C40" i="14"/>
  <c r="M39" i="14"/>
  <c r="J39" i="14"/>
  <c r="H39" i="14"/>
  <c r="E39" i="14"/>
  <c r="C39" i="14"/>
  <c r="M38" i="14"/>
  <c r="J38" i="14"/>
  <c r="H38" i="14"/>
  <c r="E38" i="14"/>
  <c r="C38" i="14"/>
  <c r="M37" i="14"/>
  <c r="J37" i="14"/>
  <c r="H37" i="14"/>
  <c r="E37" i="14"/>
  <c r="C37" i="14"/>
  <c r="M36" i="14"/>
  <c r="J36" i="14"/>
  <c r="H36" i="14"/>
  <c r="E36" i="14"/>
  <c r="C36" i="14"/>
  <c r="M35" i="14"/>
  <c r="J35" i="14"/>
  <c r="H35" i="14"/>
  <c r="E35" i="14"/>
  <c r="C35" i="14"/>
  <c r="M34" i="14"/>
  <c r="J34" i="14"/>
  <c r="H34" i="14"/>
  <c r="E34" i="14"/>
  <c r="C34" i="14"/>
  <c r="M33" i="14"/>
  <c r="J33" i="14"/>
  <c r="H33" i="14"/>
  <c r="E33" i="14"/>
  <c r="C33" i="14"/>
  <c r="M32" i="14"/>
  <c r="J32" i="14"/>
  <c r="H32" i="14"/>
  <c r="E32" i="14"/>
  <c r="C32" i="14"/>
  <c r="M28" i="14"/>
  <c r="J28" i="14"/>
  <c r="H28" i="14"/>
  <c r="E28" i="14"/>
  <c r="C28" i="14"/>
  <c r="M27" i="14"/>
  <c r="J27" i="14"/>
  <c r="H27" i="14"/>
  <c r="E27" i="14"/>
  <c r="C27" i="14"/>
  <c r="M26" i="14"/>
  <c r="J26" i="14"/>
  <c r="H26" i="14"/>
  <c r="E26" i="14"/>
  <c r="C26" i="14"/>
  <c r="M25" i="14"/>
  <c r="J25" i="14"/>
  <c r="H25" i="14"/>
  <c r="E25" i="14"/>
  <c r="C25" i="14"/>
  <c r="M24" i="14"/>
  <c r="J24" i="14"/>
  <c r="H24" i="14"/>
  <c r="E24" i="14"/>
  <c r="C24" i="14"/>
  <c r="M23" i="14"/>
  <c r="J23" i="14"/>
  <c r="H23" i="14"/>
  <c r="E23" i="14"/>
  <c r="C23" i="14"/>
  <c r="M22" i="14"/>
  <c r="J22" i="14"/>
  <c r="H22" i="14"/>
  <c r="E22" i="14"/>
  <c r="C22" i="14"/>
  <c r="M21" i="14"/>
  <c r="J21" i="14"/>
  <c r="H21" i="14"/>
  <c r="E21" i="14"/>
  <c r="C21" i="14"/>
  <c r="M20" i="14"/>
  <c r="J20" i="14"/>
  <c r="H20" i="14"/>
  <c r="E20" i="14"/>
  <c r="C20" i="14"/>
  <c r="M19" i="14"/>
  <c r="J19" i="14"/>
  <c r="H19" i="14"/>
  <c r="E19" i="14"/>
  <c r="C19" i="14"/>
  <c r="M18" i="14"/>
  <c r="J18" i="14"/>
  <c r="H18" i="14"/>
  <c r="E18" i="14"/>
  <c r="C18" i="14"/>
  <c r="M17" i="14"/>
  <c r="J17" i="14"/>
  <c r="H17" i="14"/>
  <c r="E17" i="14"/>
  <c r="C17" i="14"/>
  <c r="M16" i="14"/>
  <c r="J16" i="14"/>
  <c r="H16" i="14"/>
  <c r="E16" i="14"/>
  <c r="C16" i="14"/>
  <c r="M15" i="14"/>
  <c r="J15" i="14"/>
  <c r="H15" i="14"/>
  <c r="E15" i="14"/>
  <c r="C15" i="14"/>
  <c r="M14" i="14"/>
  <c r="J14" i="14"/>
  <c r="H14" i="14"/>
  <c r="E14" i="14"/>
  <c r="C14" i="14"/>
  <c r="M13" i="14"/>
  <c r="J13" i="14"/>
  <c r="H13" i="14"/>
  <c r="E13" i="14"/>
  <c r="C13" i="14"/>
  <c r="M12" i="14"/>
  <c r="J12" i="14"/>
  <c r="H12" i="14"/>
  <c r="E12" i="14"/>
  <c r="C12" i="14"/>
  <c r="M11" i="14"/>
  <c r="J11" i="14"/>
  <c r="H11" i="14"/>
  <c r="E11" i="14"/>
  <c r="C11" i="14"/>
  <c r="M10" i="14"/>
  <c r="J10" i="14"/>
  <c r="H10" i="14"/>
  <c r="E10" i="14"/>
  <c r="C10" i="14"/>
  <c r="M9" i="14"/>
  <c r="J9" i="14"/>
  <c r="H9" i="14"/>
  <c r="E9" i="14"/>
  <c r="C9" i="14"/>
  <c r="M8" i="14"/>
  <c r="J8" i="14"/>
  <c r="H8" i="14"/>
  <c r="E8" i="14"/>
  <c r="C8" i="14"/>
  <c r="M7" i="14"/>
  <c r="J7" i="14"/>
  <c r="H7" i="14"/>
  <c r="E7" i="14"/>
  <c r="C7" i="14"/>
  <c r="O19" i="13"/>
  <c r="O20" i="13"/>
  <c r="O21" i="13"/>
  <c r="O22" i="13"/>
  <c r="O23" i="13"/>
  <c r="O24" i="13"/>
  <c r="M19" i="13"/>
  <c r="M20" i="13"/>
  <c r="M21" i="13"/>
  <c r="M22" i="13"/>
  <c r="M23" i="13"/>
  <c r="M24" i="13"/>
  <c r="J19" i="13"/>
  <c r="J20" i="13"/>
  <c r="J21" i="13"/>
  <c r="J22" i="13"/>
  <c r="J23" i="13"/>
  <c r="J24" i="13"/>
  <c r="H19" i="13"/>
  <c r="H20" i="13"/>
  <c r="H21" i="13"/>
  <c r="H22" i="13"/>
  <c r="H23" i="13"/>
  <c r="H24" i="13"/>
  <c r="E19" i="13"/>
  <c r="E20" i="13"/>
  <c r="E21" i="13"/>
  <c r="E22" i="13"/>
  <c r="E23" i="13"/>
  <c r="E24" i="13"/>
  <c r="C19" i="13"/>
  <c r="C20" i="13"/>
  <c r="C21" i="13"/>
  <c r="C22" i="13"/>
  <c r="C23" i="13"/>
  <c r="C2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O37" i="13"/>
  <c r="M37" i="13"/>
  <c r="J37" i="13"/>
  <c r="H37" i="13"/>
  <c r="E37" i="13"/>
  <c r="C37" i="13"/>
  <c r="O36" i="13"/>
  <c r="M36" i="13"/>
  <c r="J36" i="13"/>
  <c r="H36" i="13"/>
  <c r="E36" i="13"/>
  <c r="O35" i="13"/>
  <c r="M35" i="13"/>
  <c r="J35" i="13"/>
  <c r="H35" i="13"/>
  <c r="E35" i="13"/>
  <c r="O34" i="13"/>
  <c r="M34" i="13"/>
  <c r="J34" i="13"/>
  <c r="H34" i="13"/>
  <c r="E34" i="13"/>
  <c r="O33" i="13"/>
  <c r="M33" i="13"/>
  <c r="J33" i="13"/>
  <c r="H33" i="13"/>
  <c r="E33" i="13"/>
  <c r="O32" i="13"/>
  <c r="M32" i="13"/>
  <c r="J32" i="13"/>
  <c r="H32" i="13"/>
  <c r="E32" i="13"/>
  <c r="O31" i="13"/>
  <c r="M31" i="13"/>
  <c r="J31" i="13"/>
  <c r="H31" i="13"/>
  <c r="E31" i="13"/>
  <c r="O30" i="13"/>
  <c r="M30" i="13"/>
  <c r="J30" i="13"/>
  <c r="H30" i="13"/>
  <c r="E30" i="13"/>
  <c r="O29" i="13"/>
  <c r="M29" i="13"/>
  <c r="J29" i="13"/>
  <c r="H29" i="13"/>
  <c r="E29" i="13"/>
  <c r="O28" i="13"/>
  <c r="M28" i="13"/>
  <c r="J28" i="13"/>
  <c r="H28" i="13"/>
  <c r="E28" i="13"/>
  <c r="O27" i="13"/>
  <c r="M27" i="13"/>
  <c r="J27" i="13"/>
  <c r="H27" i="13"/>
  <c r="E27" i="13"/>
  <c r="O26" i="13"/>
  <c r="M26" i="13"/>
  <c r="J26" i="13"/>
  <c r="H26" i="13"/>
  <c r="E26" i="13"/>
  <c r="O25" i="13"/>
  <c r="M25" i="13"/>
  <c r="J25" i="13"/>
  <c r="H25" i="13"/>
  <c r="E25" i="13"/>
  <c r="O18" i="13"/>
  <c r="M18" i="13"/>
  <c r="J18" i="13"/>
  <c r="H18" i="13"/>
  <c r="E18" i="13"/>
  <c r="O17" i="13"/>
  <c r="M17" i="13"/>
  <c r="J17" i="13"/>
  <c r="H17" i="13"/>
  <c r="E17" i="13"/>
  <c r="O16" i="13"/>
  <c r="M16" i="13"/>
  <c r="J16" i="13"/>
  <c r="H16" i="13"/>
  <c r="E16" i="13"/>
  <c r="O15" i="13"/>
  <c r="M15" i="13"/>
  <c r="J15" i="13"/>
  <c r="H15" i="13"/>
  <c r="E15" i="13"/>
  <c r="O14" i="13"/>
  <c r="M14" i="13"/>
  <c r="J14" i="13"/>
  <c r="H14" i="13"/>
  <c r="E14" i="13"/>
  <c r="O13" i="13"/>
  <c r="M13" i="13"/>
  <c r="J13" i="13"/>
  <c r="H13" i="13"/>
  <c r="E13" i="13"/>
  <c r="O12" i="13"/>
  <c r="M12" i="13"/>
  <c r="J12" i="13"/>
  <c r="H12" i="13"/>
  <c r="E12" i="13"/>
  <c r="O11" i="13"/>
  <c r="M11" i="13"/>
  <c r="J11" i="13"/>
  <c r="H11" i="13"/>
  <c r="E11" i="13"/>
  <c r="O10" i="13"/>
  <c r="M10" i="13"/>
  <c r="J10" i="13"/>
  <c r="H10" i="13"/>
  <c r="E10" i="13"/>
  <c r="O9" i="13"/>
  <c r="M9" i="13"/>
  <c r="J9" i="13"/>
  <c r="H9" i="13"/>
  <c r="E9" i="13"/>
  <c r="O8" i="13"/>
  <c r="M8" i="13"/>
  <c r="J8" i="13"/>
  <c r="H8" i="13"/>
  <c r="E8" i="13"/>
  <c r="O7" i="13"/>
  <c r="M7" i="13"/>
  <c r="J7" i="13"/>
  <c r="H7" i="13"/>
  <c r="E7" i="13"/>
  <c r="O28" i="12" l="1"/>
  <c r="M28" i="12"/>
  <c r="J28" i="12"/>
  <c r="H28" i="12"/>
  <c r="E28" i="12"/>
  <c r="C28" i="12"/>
  <c r="O27" i="12"/>
  <c r="M27" i="12"/>
  <c r="J27" i="12"/>
  <c r="H27" i="12"/>
  <c r="E27" i="12"/>
  <c r="C27" i="12"/>
  <c r="O26" i="12"/>
  <c r="M26" i="12"/>
  <c r="J26" i="12"/>
  <c r="H26" i="12"/>
  <c r="E26" i="12"/>
  <c r="C26" i="12"/>
  <c r="O25" i="12"/>
  <c r="M25" i="12"/>
  <c r="J25" i="12"/>
  <c r="H25" i="12"/>
  <c r="E25" i="12"/>
  <c r="C25" i="12"/>
  <c r="O24" i="12"/>
  <c r="M24" i="12"/>
  <c r="J24" i="12"/>
  <c r="H24" i="12"/>
  <c r="E24" i="12"/>
  <c r="C24" i="12"/>
  <c r="O23" i="12"/>
  <c r="M23" i="12"/>
  <c r="J23" i="12"/>
  <c r="H23" i="12"/>
  <c r="E23" i="12"/>
  <c r="C23" i="12"/>
  <c r="O22" i="12"/>
  <c r="M22" i="12"/>
  <c r="J22" i="12"/>
  <c r="H22" i="12"/>
  <c r="E22" i="12"/>
  <c r="C22" i="12"/>
  <c r="O21" i="12"/>
  <c r="M21" i="12"/>
  <c r="J21" i="12"/>
  <c r="H21" i="12"/>
  <c r="E21" i="12"/>
  <c r="C21" i="12"/>
  <c r="O20" i="12"/>
  <c r="M20" i="12"/>
  <c r="J20" i="12"/>
  <c r="H20" i="12"/>
  <c r="E20" i="12"/>
  <c r="C20" i="12"/>
  <c r="O19" i="12"/>
  <c r="M19" i="12"/>
  <c r="J19" i="12"/>
  <c r="H19" i="12"/>
  <c r="E19" i="12"/>
  <c r="C19" i="12"/>
  <c r="O18" i="12"/>
  <c r="M18" i="12"/>
  <c r="J18" i="12"/>
  <c r="H18" i="12"/>
  <c r="E18" i="12"/>
  <c r="C18" i="12"/>
  <c r="O17" i="12"/>
  <c r="M17" i="12"/>
  <c r="J17" i="12"/>
  <c r="H17" i="12"/>
  <c r="E17" i="12"/>
  <c r="C17" i="12"/>
  <c r="O16" i="12"/>
  <c r="M16" i="12"/>
  <c r="J16" i="12"/>
  <c r="H16" i="12"/>
  <c r="E16" i="12"/>
  <c r="C16" i="12"/>
  <c r="O15" i="12"/>
  <c r="M15" i="12"/>
  <c r="J15" i="12"/>
  <c r="H15" i="12"/>
  <c r="E15" i="12"/>
  <c r="C15" i="12"/>
  <c r="O14" i="12"/>
  <c r="M14" i="12"/>
  <c r="J14" i="12"/>
  <c r="H14" i="12"/>
  <c r="E14" i="12"/>
  <c r="C14" i="12"/>
  <c r="O13" i="12"/>
  <c r="M13" i="12"/>
  <c r="J13" i="12"/>
  <c r="H13" i="12"/>
  <c r="E13" i="12"/>
  <c r="C13" i="12"/>
  <c r="O12" i="12"/>
  <c r="M12" i="12"/>
  <c r="J12" i="12"/>
  <c r="H12" i="12"/>
  <c r="E12" i="12"/>
  <c r="C12" i="12"/>
  <c r="O11" i="12"/>
  <c r="M11" i="12"/>
  <c r="J11" i="12"/>
  <c r="H11" i="12"/>
  <c r="E11" i="12"/>
  <c r="C11" i="12"/>
  <c r="O10" i="12"/>
  <c r="M10" i="12"/>
  <c r="J10" i="12"/>
  <c r="H10" i="12"/>
  <c r="E10" i="12"/>
  <c r="C10" i="12"/>
  <c r="O9" i="12"/>
  <c r="M9" i="12"/>
  <c r="J9" i="12"/>
  <c r="H9" i="12"/>
  <c r="E9" i="12"/>
  <c r="C9" i="12"/>
  <c r="O8" i="12"/>
  <c r="M8" i="12"/>
  <c r="J8" i="12"/>
  <c r="H8" i="12"/>
  <c r="E8" i="12"/>
  <c r="C8" i="12"/>
  <c r="O7" i="12"/>
  <c r="M7" i="12"/>
  <c r="J7" i="12"/>
  <c r="H7" i="12"/>
  <c r="E7" i="12"/>
  <c r="C7" i="12"/>
  <c r="O16" i="11"/>
  <c r="M16" i="11"/>
  <c r="J16" i="11"/>
  <c r="H16" i="11"/>
  <c r="E16" i="11"/>
  <c r="C16" i="11"/>
  <c r="O15" i="11"/>
  <c r="M15" i="11"/>
  <c r="J15" i="11"/>
  <c r="H15" i="11"/>
  <c r="E15" i="11"/>
  <c r="C15" i="11"/>
  <c r="O14" i="11"/>
  <c r="M14" i="11"/>
  <c r="J14" i="11"/>
  <c r="H14" i="11"/>
  <c r="E14" i="11"/>
  <c r="C14" i="11"/>
  <c r="O13" i="11"/>
  <c r="M13" i="11"/>
  <c r="J13" i="11"/>
  <c r="H13" i="11"/>
  <c r="E13" i="11"/>
  <c r="C13" i="11"/>
  <c r="O12" i="11"/>
  <c r="M12" i="11"/>
  <c r="J12" i="11"/>
  <c r="H12" i="11"/>
  <c r="E12" i="11"/>
  <c r="C12" i="11"/>
  <c r="O11" i="11"/>
  <c r="M11" i="11"/>
  <c r="J11" i="11"/>
  <c r="H11" i="11"/>
  <c r="E11" i="11"/>
  <c r="C11" i="11"/>
  <c r="O10" i="11"/>
  <c r="M10" i="11"/>
  <c r="J10" i="11"/>
  <c r="H10" i="11"/>
  <c r="E10" i="11"/>
  <c r="C10" i="11"/>
  <c r="O9" i="11"/>
  <c r="M9" i="11"/>
  <c r="J9" i="11"/>
  <c r="H9" i="11"/>
  <c r="E9" i="11"/>
  <c r="C9" i="11"/>
  <c r="O8" i="11"/>
  <c r="M8" i="11"/>
  <c r="J8" i="11"/>
  <c r="H8" i="11"/>
  <c r="E8" i="11"/>
  <c r="C8" i="11"/>
  <c r="O7" i="11"/>
  <c r="M7" i="11"/>
  <c r="J7" i="11"/>
  <c r="H7" i="11"/>
  <c r="E7" i="11"/>
  <c r="C7" i="11"/>
  <c r="O8" i="10"/>
  <c r="O9" i="10"/>
  <c r="O10" i="10"/>
  <c r="O11" i="10"/>
  <c r="O12" i="10"/>
  <c r="M8" i="10"/>
  <c r="M9" i="10"/>
  <c r="M10" i="10"/>
  <c r="M11" i="10"/>
  <c r="M12" i="10"/>
  <c r="J8" i="10"/>
  <c r="J9" i="10"/>
  <c r="J10" i="10"/>
  <c r="J11" i="10"/>
  <c r="J12" i="10"/>
  <c r="H8" i="10"/>
  <c r="H9" i="10"/>
  <c r="H10" i="10"/>
  <c r="H11" i="10"/>
  <c r="H12" i="10"/>
  <c r="E8" i="10"/>
  <c r="E9" i="10"/>
  <c r="E10" i="10"/>
  <c r="E11" i="10"/>
  <c r="E12" i="10"/>
  <c r="C8" i="10"/>
  <c r="C9" i="10"/>
  <c r="C10" i="10"/>
  <c r="C11" i="10"/>
  <c r="C12" i="10"/>
  <c r="O31" i="10"/>
  <c r="M31" i="10"/>
  <c r="J31" i="10"/>
  <c r="H31" i="10"/>
  <c r="E31" i="10"/>
  <c r="C31" i="10"/>
  <c r="O30" i="10"/>
  <c r="M30" i="10"/>
  <c r="J30" i="10"/>
  <c r="H30" i="10"/>
  <c r="E30" i="10"/>
  <c r="C30" i="10"/>
  <c r="O29" i="10"/>
  <c r="M29" i="10"/>
  <c r="J29" i="10"/>
  <c r="H29" i="10"/>
  <c r="E29" i="10"/>
  <c r="C29" i="10"/>
  <c r="O28" i="10"/>
  <c r="M28" i="10"/>
  <c r="J28" i="10"/>
  <c r="H28" i="10"/>
  <c r="E28" i="10"/>
  <c r="C28" i="10"/>
  <c r="O27" i="10"/>
  <c r="M27" i="10"/>
  <c r="J27" i="10"/>
  <c r="H27" i="10"/>
  <c r="E27" i="10"/>
  <c r="C27" i="10"/>
  <c r="O26" i="10"/>
  <c r="M26" i="10"/>
  <c r="J26" i="10"/>
  <c r="H26" i="10"/>
  <c r="E26" i="10"/>
  <c r="C26" i="10"/>
  <c r="O25" i="10"/>
  <c r="M25" i="10"/>
  <c r="J25" i="10"/>
  <c r="H25" i="10"/>
  <c r="E25" i="10"/>
  <c r="C25" i="10"/>
  <c r="O24" i="10"/>
  <c r="M24" i="10"/>
  <c r="J24" i="10"/>
  <c r="H24" i="10"/>
  <c r="E24" i="10"/>
  <c r="C24" i="10"/>
  <c r="O23" i="10"/>
  <c r="M23" i="10"/>
  <c r="J23" i="10"/>
  <c r="H23" i="10"/>
  <c r="E23" i="10"/>
  <c r="C23" i="10"/>
  <c r="O22" i="10"/>
  <c r="M22" i="10"/>
  <c r="J22" i="10"/>
  <c r="H22" i="10"/>
  <c r="E22" i="10"/>
  <c r="C22" i="10"/>
  <c r="O21" i="10"/>
  <c r="M21" i="10"/>
  <c r="J21" i="10"/>
  <c r="H21" i="10"/>
  <c r="E21" i="10"/>
  <c r="C21" i="10"/>
  <c r="O20" i="10"/>
  <c r="M20" i="10"/>
  <c r="J20" i="10"/>
  <c r="H20" i="10"/>
  <c r="E20" i="10"/>
  <c r="C20" i="10"/>
  <c r="O19" i="10"/>
  <c r="M19" i="10"/>
  <c r="J19" i="10"/>
  <c r="H19" i="10"/>
  <c r="E19" i="10"/>
  <c r="C19" i="10"/>
  <c r="O18" i="10"/>
  <c r="M18" i="10"/>
  <c r="J18" i="10"/>
  <c r="H18" i="10"/>
  <c r="E18" i="10"/>
  <c r="C18" i="10"/>
  <c r="O17" i="10"/>
  <c r="M17" i="10"/>
  <c r="J17" i="10"/>
  <c r="H17" i="10"/>
  <c r="E17" i="10"/>
  <c r="C17" i="10"/>
  <c r="O16" i="10"/>
  <c r="M16" i="10"/>
  <c r="J16" i="10"/>
  <c r="H16" i="10"/>
  <c r="E16" i="10"/>
  <c r="C16" i="10"/>
  <c r="O15" i="10"/>
  <c r="M15" i="10"/>
  <c r="J15" i="10"/>
  <c r="H15" i="10"/>
  <c r="E15" i="10"/>
  <c r="C15" i="10"/>
  <c r="O14" i="10"/>
  <c r="M14" i="10"/>
  <c r="J14" i="10"/>
  <c r="H14" i="10"/>
  <c r="E14" i="10"/>
  <c r="C14" i="10"/>
  <c r="O13" i="10"/>
  <c r="M13" i="10"/>
  <c r="J13" i="10"/>
  <c r="H13" i="10"/>
  <c r="E13" i="10"/>
  <c r="C13" i="10"/>
  <c r="O7" i="10"/>
  <c r="M7" i="10"/>
  <c r="J7" i="10"/>
  <c r="H7" i="10"/>
  <c r="E7" i="10"/>
  <c r="C7" i="10"/>
  <c r="O15" i="9"/>
  <c r="M15" i="9"/>
  <c r="J15" i="9"/>
  <c r="H15" i="9"/>
  <c r="E15" i="9"/>
  <c r="C15" i="9"/>
  <c r="O14" i="9"/>
  <c r="M14" i="9"/>
  <c r="J14" i="9"/>
  <c r="H14" i="9"/>
  <c r="E14" i="9"/>
  <c r="C14" i="9"/>
  <c r="O13" i="9"/>
  <c r="M13" i="9"/>
  <c r="J13" i="9"/>
  <c r="H13" i="9"/>
  <c r="E13" i="9"/>
  <c r="C13" i="9"/>
  <c r="O12" i="9"/>
  <c r="M12" i="9"/>
  <c r="J12" i="9"/>
  <c r="H12" i="9"/>
  <c r="E12" i="9"/>
  <c r="C12" i="9"/>
  <c r="O11" i="9"/>
  <c r="M11" i="9"/>
  <c r="J11" i="9"/>
  <c r="H11" i="9"/>
  <c r="E11" i="9"/>
  <c r="C11" i="9"/>
  <c r="O10" i="9"/>
  <c r="M10" i="9"/>
  <c r="J10" i="9"/>
  <c r="H10" i="9"/>
  <c r="E10" i="9"/>
  <c r="C10" i="9"/>
  <c r="O9" i="9"/>
  <c r="M9" i="9"/>
  <c r="J9" i="9"/>
  <c r="H9" i="9"/>
  <c r="E9" i="9"/>
  <c r="C9" i="9"/>
  <c r="O8" i="9"/>
  <c r="M8" i="9"/>
  <c r="J8" i="9"/>
  <c r="H8" i="9"/>
  <c r="E8" i="9"/>
  <c r="C8" i="9"/>
  <c r="O7" i="9"/>
  <c r="M7" i="9"/>
  <c r="J7" i="9"/>
  <c r="H7" i="9"/>
  <c r="E7" i="9"/>
  <c r="C7" i="9"/>
  <c r="O13" i="8"/>
  <c r="O14" i="8"/>
  <c r="M13" i="8"/>
  <c r="M14" i="8"/>
  <c r="J13" i="8"/>
  <c r="J14" i="8"/>
  <c r="H13" i="8"/>
  <c r="H14" i="8"/>
  <c r="C13" i="8"/>
  <c r="C14" i="8"/>
  <c r="E13" i="8"/>
  <c r="E14" i="8"/>
  <c r="C7" i="8"/>
  <c r="C8" i="8"/>
  <c r="C9" i="8"/>
  <c r="C10" i="8"/>
  <c r="C11" i="8"/>
  <c r="C12" i="8"/>
  <c r="C15" i="8"/>
  <c r="C16" i="8"/>
  <c r="C17" i="8"/>
  <c r="C18" i="8"/>
  <c r="C19" i="8"/>
  <c r="C20" i="8"/>
  <c r="C21" i="8"/>
  <c r="C22" i="8"/>
  <c r="C23" i="8"/>
  <c r="C24" i="8"/>
  <c r="C25" i="8"/>
  <c r="C26" i="8"/>
  <c r="O26" i="8"/>
  <c r="M26" i="8"/>
  <c r="J26" i="8"/>
  <c r="H26" i="8"/>
  <c r="E26" i="8"/>
  <c r="O25" i="8"/>
  <c r="M25" i="8"/>
  <c r="J25" i="8"/>
  <c r="H25" i="8"/>
  <c r="E25" i="8"/>
  <c r="O24" i="8"/>
  <c r="M24" i="8"/>
  <c r="J24" i="8"/>
  <c r="H24" i="8"/>
  <c r="E24" i="8"/>
  <c r="O23" i="8"/>
  <c r="M23" i="8"/>
  <c r="J23" i="8"/>
  <c r="H23" i="8"/>
  <c r="E23" i="8"/>
  <c r="O22" i="8"/>
  <c r="M22" i="8"/>
  <c r="J22" i="8"/>
  <c r="H22" i="8"/>
  <c r="E22" i="8"/>
  <c r="O21" i="8"/>
  <c r="M21" i="8"/>
  <c r="J21" i="8"/>
  <c r="H21" i="8"/>
  <c r="E21" i="8"/>
  <c r="O20" i="8"/>
  <c r="M20" i="8"/>
  <c r="J20" i="8"/>
  <c r="H20" i="8"/>
  <c r="E20" i="8"/>
  <c r="O19" i="8"/>
  <c r="M19" i="8"/>
  <c r="J19" i="8"/>
  <c r="H19" i="8"/>
  <c r="E19" i="8"/>
  <c r="O18" i="8"/>
  <c r="M18" i="8"/>
  <c r="J18" i="8"/>
  <c r="H18" i="8"/>
  <c r="E18" i="8"/>
  <c r="O17" i="8"/>
  <c r="M17" i="8"/>
  <c r="J17" i="8"/>
  <c r="H17" i="8"/>
  <c r="E17" i="8"/>
  <c r="O16" i="8"/>
  <c r="M16" i="8"/>
  <c r="J16" i="8"/>
  <c r="H16" i="8"/>
  <c r="E16" i="8"/>
  <c r="O15" i="8"/>
  <c r="M15" i="8"/>
  <c r="J15" i="8"/>
  <c r="H15" i="8"/>
  <c r="E15" i="8"/>
  <c r="O12" i="8"/>
  <c r="M12" i="8"/>
  <c r="J12" i="8"/>
  <c r="H12" i="8"/>
  <c r="E12" i="8"/>
  <c r="O11" i="8"/>
  <c r="M11" i="8"/>
  <c r="J11" i="8"/>
  <c r="H11" i="8"/>
  <c r="E11" i="8"/>
  <c r="O10" i="8"/>
  <c r="M10" i="8"/>
  <c r="J10" i="8"/>
  <c r="H10" i="8"/>
  <c r="E10" i="8"/>
  <c r="O9" i="8"/>
  <c r="M9" i="8"/>
  <c r="J9" i="8"/>
  <c r="H9" i="8"/>
  <c r="E9" i="8"/>
  <c r="O8" i="8"/>
  <c r="M8" i="8"/>
  <c r="J8" i="8"/>
  <c r="H8" i="8"/>
  <c r="E8" i="8"/>
  <c r="O7" i="8"/>
  <c r="M7" i="8"/>
  <c r="J7" i="8"/>
  <c r="H7" i="8"/>
  <c r="E7" i="8"/>
  <c r="O21" i="7"/>
  <c r="M21" i="7"/>
  <c r="J21" i="7"/>
  <c r="H21" i="7"/>
  <c r="E21" i="7"/>
  <c r="C21" i="7"/>
  <c r="O20" i="7"/>
  <c r="M20" i="7"/>
  <c r="J20" i="7"/>
  <c r="H20" i="7"/>
  <c r="E20" i="7"/>
  <c r="C20" i="7"/>
  <c r="O19" i="7"/>
  <c r="M19" i="7"/>
  <c r="J19" i="7"/>
  <c r="H19" i="7"/>
  <c r="E19" i="7"/>
  <c r="C19" i="7"/>
  <c r="O18" i="7"/>
  <c r="M18" i="7"/>
  <c r="J18" i="7"/>
  <c r="H18" i="7"/>
  <c r="E18" i="7"/>
  <c r="C18" i="7"/>
  <c r="O17" i="7"/>
  <c r="M17" i="7"/>
  <c r="J17" i="7"/>
  <c r="H17" i="7"/>
  <c r="E17" i="7"/>
  <c r="C17" i="7"/>
  <c r="O16" i="7"/>
  <c r="M16" i="7"/>
  <c r="J16" i="7"/>
  <c r="H16" i="7"/>
  <c r="E16" i="7"/>
  <c r="C16" i="7"/>
  <c r="O15" i="7"/>
  <c r="M15" i="7"/>
  <c r="J15" i="7"/>
  <c r="H15" i="7"/>
  <c r="E15" i="7"/>
  <c r="C15" i="7"/>
  <c r="O14" i="7"/>
  <c r="M14" i="7"/>
  <c r="J14" i="7"/>
  <c r="H14" i="7"/>
  <c r="E14" i="7"/>
  <c r="C14" i="7"/>
  <c r="O13" i="7"/>
  <c r="M13" i="7"/>
  <c r="J13" i="7"/>
  <c r="H13" i="7"/>
  <c r="E13" i="7"/>
  <c r="C13" i="7"/>
  <c r="O12" i="7"/>
  <c r="M12" i="7"/>
  <c r="J12" i="7"/>
  <c r="H12" i="7"/>
  <c r="E12" i="7"/>
  <c r="C12" i="7"/>
  <c r="O11" i="7"/>
  <c r="M11" i="7"/>
  <c r="J11" i="7"/>
  <c r="H11" i="7"/>
  <c r="E11" i="7"/>
  <c r="C11" i="7"/>
  <c r="O10" i="7"/>
  <c r="M10" i="7"/>
  <c r="J10" i="7"/>
  <c r="H10" i="7"/>
  <c r="E10" i="7"/>
  <c r="C10" i="7"/>
  <c r="O9" i="7"/>
  <c r="M9" i="7"/>
  <c r="J9" i="7"/>
  <c r="H9" i="7"/>
  <c r="E9" i="7"/>
  <c r="C9" i="7"/>
  <c r="O8" i="7"/>
  <c r="M8" i="7"/>
  <c r="J8" i="7"/>
  <c r="H8" i="7"/>
  <c r="E8" i="7"/>
  <c r="C8" i="7"/>
  <c r="O7" i="7"/>
  <c r="M7" i="7"/>
  <c r="J7" i="7"/>
  <c r="H7" i="7"/>
  <c r="E7" i="7"/>
  <c r="C7" i="7"/>
  <c r="O21" i="6"/>
  <c r="M21" i="6"/>
  <c r="J21" i="6"/>
  <c r="H21" i="6"/>
  <c r="E21" i="6"/>
  <c r="C21" i="6"/>
  <c r="O20" i="6"/>
  <c r="M20" i="6"/>
  <c r="J20" i="6"/>
  <c r="H20" i="6"/>
  <c r="E20" i="6"/>
  <c r="C20" i="6"/>
  <c r="O19" i="6"/>
  <c r="M19" i="6"/>
  <c r="J19" i="6"/>
  <c r="H19" i="6"/>
  <c r="E19" i="6"/>
  <c r="C19" i="6"/>
  <c r="O18" i="6"/>
  <c r="M18" i="6"/>
  <c r="J18" i="6"/>
  <c r="H18" i="6"/>
  <c r="E18" i="6"/>
  <c r="C18" i="6"/>
  <c r="O17" i="6"/>
  <c r="M17" i="6"/>
  <c r="J17" i="6"/>
  <c r="H17" i="6"/>
  <c r="E17" i="6"/>
  <c r="C17" i="6"/>
  <c r="O16" i="6"/>
  <c r="M16" i="6"/>
  <c r="J16" i="6"/>
  <c r="H16" i="6"/>
  <c r="E16" i="6"/>
  <c r="C16" i="6"/>
  <c r="O15" i="6"/>
  <c r="M15" i="6"/>
  <c r="J15" i="6"/>
  <c r="H15" i="6"/>
  <c r="E15" i="6"/>
  <c r="C15" i="6"/>
  <c r="O14" i="6"/>
  <c r="M14" i="6"/>
  <c r="J14" i="6"/>
  <c r="H14" i="6"/>
  <c r="E14" i="6"/>
  <c r="C14" i="6"/>
  <c r="O13" i="6"/>
  <c r="M13" i="6"/>
  <c r="J13" i="6"/>
  <c r="H13" i="6"/>
  <c r="E13" i="6"/>
  <c r="C13" i="6"/>
  <c r="O12" i="6"/>
  <c r="M12" i="6"/>
  <c r="J12" i="6"/>
  <c r="H12" i="6"/>
  <c r="E12" i="6"/>
  <c r="C12" i="6"/>
  <c r="O11" i="6"/>
  <c r="M11" i="6"/>
  <c r="J11" i="6"/>
  <c r="H11" i="6"/>
  <c r="E11" i="6"/>
  <c r="C11" i="6"/>
  <c r="O10" i="6"/>
  <c r="M10" i="6"/>
  <c r="J10" i="6"/>
  <c r="H10" i="6"/>
  <c r="E10" i="6"/>
  <c r="C10" i="6"/>
  <c r="O9" i="6"/>
  <c r="M9" i="6"/>
  <c r="J9" i="6"/>
  <c r="H9" i="6"/>
  <c r="E9" i="6"/>
  <c r="C9" i="6"/>
  <c r="O8" i="6"/>
  <c r="M8" i="6"/>
  <c r="J8" i="6"/>
  <c r="H8" i="6"/>
  <c r="E8" i="6"/>
  <c r="C8" i="6"/>
  <c r="O7" i="6"/>
  <c r="M7" i="6"/>
  <c r="J7" i="6"/>
  <c r="H7" i="6"/>
  <c r="E7" i="6"/>
  <c r="C7" i="6"/>
  <c r="O23" i="5"/>
  <c r="M23" i="5"/>
  <c r="J23" i="5"/>
  <c r="H23" i="5"/>
  <c r="E23" i="5"/>
  <c r="C23" i="5"/>
  <c r="O22" i="5"/>
  <c r="M22" i="5"/>
  <c r="J22" i="5"/>
  <c r="H22" i="5"/>
  <c r="E22" i="5"/>
  <c r="C22" i="5"/>
  <c r="O21" i="5"/>
  <c r="M21" i="5"/>
  <c r="J21" i="5"/>
  <c r="H21" i="5"/>
  <c r="E21" i="5"/>
  <c r="C21" i="5"/>
  <c r="O20" i="5"/>
  <c r="M20" i="5"/>
  <c r="J20" i="5"/>
  <c r="H20" i="5"/>
  <c r="E20" i="5"/>
  <c r="C20" i="5"/>
  <c r="O19" i="5"/>
  <c r="M19" i="5"/>
  <c r="J19" i="5"/>
  <c r="H19" i="5"/>
  <c r="E19" i="5"/>
  <c r="C19" i="5"/>
  <c r="O18" i="5"/>
  <c r="M18" i="5"/>
  <c r="J18" i="5"/>
  <c r="H18" i="5"/>
  <c r="E18" i="5"/>
  <c r="C18" i="5"/>
  <c r="O17" i="5"/>
  <c r="M17" i="5"/>
  <c r="J17" i="5"/>
  <c r="H17" i="5"/>
  <c r="E17" i="5"/>
  <c r="C17" i="5"/>
  <c r="O16" i="5"/>
  <c r="M16" i="5"/>
  <c r="J16" i="5"/>
  <c r="H16" i="5"/>
  <c r="E16" i="5"/>
  <c r="C16" i="5"/>
  <c r="O15" i="5"/>
  <c r="M15" i="5"/>
  <c r="J15" i="5"/>
  <c r="H15" i="5"/>
  <c r="E15" i="5"/>
  <c r="C15" i="5"/>
  <c r="O14" i="5"/>
  <c r="M14" i="5"/>
  <c r="J14" i="5"/>
  <c r="H14" i="5"/>
  <c r="E14" i="5"/>
  <c r="C14" i="5"/>
  <c r="O13" i="5"/>
  <c r="M13" i="5"/>
  <c r="J13" i="5"/>
  <c r="H13" i="5"/>
  <c r="E13" i="5"/>
  <c r="C13" i="5"/>
  <c r="O12" i="5"/>
  <c r="M12" i="5"/>
  <c r="J12" i="5"/>
  <c r="H12" i="5"/>
  <c r="E12" i="5"/>
  <c r="C12" i="5"/>
  <c r="O11" i="5"/>
  <c r="M11" i="5"/>
  <c r="J11" i="5"/>
  <c r="H11" i="5"/>
  <c r="E11" i="5"/>
  <c r="C11" i="5"/>
  <c r="O10" i="5"/>
  <c r="M10" i="5"/>
  <c r="J10" i="5"/>
  <c r="H10" i="5"/>
  <c r="E10" i="5"/>
  <c r="C10" i="5"/>
  <c r="O9" i="5"/>
  <c r="M9" i="5"/>
  <c r="J9" i="5"/>
  <c r="H9" i="5"/>
  <c r="E9" i="5"/>
  <c r="C9" i="5"/>
  <c r="O8" i="5"/>
  <c r="M8" i="5"/>
  <c r="J8" i="5"/>
  <c r="H8" i="5"/>
  <c r="E8" i="5"/>
  <c r="C8" i="5"/>
  <c r="O7" i="5"/>
  <c r="M7" i="5"/>
  <c r="J7" i="5"/>
  <c r="H7" i="5"/>
  <c r="E7" i="5"/>
  <c r="C7" i="5"/>
  <c r="O9" i="4"/>
  <c r="O10" i="4"/>
  <c r="O11" i="4"/>
  <c r="O12" i="4"/>
  <c r="O13" i="4"/>
  <c r="O14" i="4"/>
  <c r="O15" i="4"/>
  <c r="O16" i="4"/>
  <c r="M9" i="4"/>
  <c r="M10" i="4"/>
  <c r="M11" i="4"/>
  <c r="M12" i="4"/>
  <c r="M13" i="4"/>
  <c r="M14" i="4"/>
  <c r="M15" i="4"/>
  <c r="M16" i="4"/>
  <c r="J9" i="4"/>
  <c r="J10" i="4"/>
  <c r="J11" i="4"/>
  <c r="J12" i="4"/>
  <c r="J13" i="4"/>
  <c r="J14" i="4"/>
  <c r="J15" i="4"/>
  <c r="J16" i="4"/>
  <c r="H9" i="4"/>
  <c r="H10" i="4"/>
  <c r="H11" i="4"/>
  <c r="H12" i="4"/>
  <c r="H13" i="4"/>
  <c r="H14" i="4"/>
  <c r="H15" i="4"/>
  <c r="H16" i="4"/>
  <c r="E9" i="4"/>
  <c r="E10" i="4"/>
  <c r="E11" i="4"/>
  <c r="E12" i="4"/>
  <c r="E13" i="4"/>
  <c r="E14" i="4"/>
  <c r="E15" i="4"/>
  <c r="E16" i="4"/>
  <c r="C9" i="4"/>
  <c r="C10" i="4"/>
  <c r="C11" i="4"/>
  <c r="C12" i="4"/>
  <c r="C13" i="4"/>
  <c r="C14" i="4"/>
  <c r="C15" i="4"/>
  <c r="C16" i="4"/>
  <c r="O23" i="4"/>
  <c r="M23" i="4"/>
  <c r="J23" i="4"/>
  <c r="H23" i="4"/>
  <c r="E23" i="4"/>
  <c r="C23" i="4"/>
  <c r="O22" i="4"/>
  <c r="M22" i="4"/>
  <c r="J22" i="4"/>
  <c r="H22" i="4"/>
  <c r="E22" i="4"/>
  <c r="C22" i="4"/>
  <c r="O21" i="4"/>
  <c r="M21" i="4"/>
  <c r="J21" i="4"/>
  <c r="H21" i="4"/>
  <c r="E21" i="4"/>
  <c r="C21" i="4"/>
  <c r="O20" i="4"/>
  <c r="M20" i="4"/>
  <c r="J20" i="4"/>
  <c r="H20" i="4"/>
  <c r="E20" i="4"/>
  <c r="C20" i="4"/>
  <c r="O19" i="4"/>
  <c r="M19" i="4"/>
  <c r="J19" i="4"/>
  <c r="H19" i="4"/>
  <c r="E19" i="4"/>
  <c r="C19" i="4"/>
  <c r="O18" i="4"/>
  <c r="M18" i="4"/>
  <c r="J18" i="4"/>
  <c r="H18" i="4"/>
  <c r="E18" i="4"/>
  <c r="C18" i="4"/>
  <c r="O17" i="4"/>
  <c r="M17" i="4"/>
  <c r="J17" i="4"/>
  <c r="H17" i="4"/>
  <c r="E17" i="4"/>
  <c r="C17" i="4"/>
  <c r="O8" i="4"/>
  <c r="M8" i="4"/>
  <c r="J8" i="4"/>
  <c r="H8" i="4"/>
  <c r="E8" i="4"/>
  <c r="C8" i="4"/>
  <c r="O7" i="4"/>
  <c r="M7" i="4"/>
  <c r="J7" i="4"/>
  <c r="H7" i="4"/>
  <c r="E7" i="4"/>
  <c r="C7" i="4"/>
  <c r="E15" i="3"/>
  <c r="O15" i="3"/>
  <c r="M15" i="3"/>
  <c r="J15" i="3"/>
  <c r="H15" i="3"/>
  <c r="C15" i="3"/>
  <c r="O14" i="3"/>
  <c r="M14" i="3"/>
  <c r="J14" i="3"/>
  <c r="H14" i="3"/>
  <c r="E14" i="3"/>
  <c r="C14" i="3"/>
  <c r="O13" i="3"/>
  <c r="M13" i="3"/>
  <c r="J13" i="3"/>
  <c r="H13" i="3"/>
  <c r="E13" i="3"/>
  <c r="C13" i="3"/>
  <c r="O12" i="3"/>
  <c r="M12" i="3"/>
  <c r="J12" i="3"/>
  <c r="H12" i="3"/>
  <c r="E12" i="3"/>
  <c r="C12" i="3"/>
  <c r="O11" i="3"/>
  <c r="M11" i="3"/>
  <c r="J11" i="3"/>
  <c r="H11" i="3"/>
  <c r="E11" i="3"/>
  <c r="C11" i="3"/>
  <c r="O10" i="3"/>
  <c r="M10" i="3"/>
  <c r="J10" i="3"/>
  <c r="H10" i="3"/>
  <c r="E10" i="3"/>
  <c r="C10" i="3"/>
  <c r="O9" i="3"/>
  <c r="M9" i="3"/>
  <c r="J9" i="3"/>
  <c r="H9" i="3"/>
  <c r="E9" i="3"/>
  <c r="C9" i="3"/>
  <c r="O8" i="3"/>
  <c r="M8" i="3"/>
  <c r="J8" i="3"/>
  <c r="H8" i="3"/>
  <c r="E8" i="3"/>
  <c r="C8" i="3"/>
  <c r="O7" i="3"/>
  <c r="M7" i="3"/>
  <c r="J7" i="3"/>
  <c r="H7" i="3"/>
  <c r="E7" i="3"/>
  <c r="C7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7" i="2"/>
</calcChain>
</file>

<file path=xl/sharedStrings.xml><?xml version="1.0" encoding="utf-8"?>
<sst xmlns="http://schemas.openxmlformats.org/spreadsheetml/2006/main" count="959" uniqueCount="397">
  <si>
    <t xml:space="preserve"> Guatemala</t>
  </si>
  <si>
    <t xml:space="preserve"> Santa Catarina Pinula</t>
  </si>
  <si>
    <t xml:space="preserve"> San José Pinula</t>
  </si>
  <si>
    <t xml:space="preserve"> San José del Golfo</t>
  </si>
  <si>
    <t xml:space="preserve"> Palencia</t>
  </si>
  <si>
    <t xml:space="preserve"> Chinautla</t>
  </si>
  <si>
    <t xml:space="preserve"> San Pedro Ayampuc</t>
  </si>
  <si>
    <t xml:space="preserve"> Mixco</t>
  </si>
  <si>
    <t xml:space="preserve"> San Pedro Sacatepéquez</t>
  </si>
  <si>
    <t xml:space="preserve"> San Juan Sacatepéquez</t>
  </si>
  <si>
    <t xml:space="preserve"> San Raymundo</t>
  </si>
  <si>
    <t xml:space="preserve"> Chuarrancho</t>
  </si>
  <si>
    <t xml:space="preserve"> Fraijanes</t>
  </si>
  <si>
    <t xml:space="preserve"> Amatitlán</t>
  </si>
  <si>
    <t xml:space="preserve"> Villa Nueva</t>
  </si>
  <si>
    <t xml:space="preserve"> Villa Canales</t>
  </si>
  <si>
    <t xml:space="preserve"> San Miguel Petapa</t>
  </si>
  <si>
    <t xml:space="preserve"> Guastatoya</t>
  </si>
  <si>
    <t xml:space="preserve"> Morazán</t>
  </si>
  <si>
    <t xml:space="preserve"> San Agustín Acasaguastlán</t>
  </si>
  <si>
    <t xml:space="preserve"> San Cristóbal Acasaguastlán</t>
  </si>
  <si>
    <t xml:space="preserve"> El Jícaro</t>
  </si>
  <si>
    <t xml:space="preserve"> Sansare</t>
  </si>
  <si>
    <t xml:space="preserve"> Sanarate</t>
  </si>
  <si>
    <t xml:space="preserve"> San Antonio la Paz</t>
  </si>
  <si>
    <t xml:space="preserve"> Antigua Guatemala</t>
  </si>
  <si>
    <t xml:space="preserve"> Jocotenango</t>
  </si>
  <si>
    <t xml:space="preserve"> Pastores</t>
  </si>
  <si>
    <t xml:space="preserve"> Sumpango</t>
  </si>
  <si>
    <t xml:space="preserve"> Santo Domingo Xenacoj</t>
  </si>
  <si>
    <t xml:space="preserve"> Santiago Sacatepéquez</t>
  </si>
  <si>
    <t xml:space="preserve"> San Bartolomé Milpas Altas</t>
  </si>
  <si>
    <t xml:space="preserve"> San Lucas Sacatepéquez</t>
  </si>
  <si>
    <t xml:space="preserve"> Santa Lucía Milpas Altas</t>
  </si>
  <si>
    <t xml:space="preserve"> Magdalena Milpas Altas</t>
  </si>
  <si>
    <t xml:space="preserve"> Santa María de Jesús</t>
  </si>
  <si>
    <t xml:space="preserve"> Ciudad Vieja</t>
  </si>
  <si>
    <t xml:space="preserve"> San Miguel Dueñas</t>
  </si>
  <si>
    <t xml:space="preserve"> San Juan Alotenango</t>
  </si>
  <si>
    <t xml:space="preserve"> San Antonio Aguas Calientes</t>
  </si>
  <si>
    <t xml:space="preserve"> Santa Catarina Barahona</t>
  </si>
  <si>
    <t xml:space="preserve"> Chimaltenango</t>
  </si>
  <si>
    <t xml:space="preserve"> San José Poaquil</t>
  </si>
  <si>
    <t xml:space="preserve"> San Martín Jilotepeque</t>
  </si>
  <si>
    <t xml:space="preserve"> San Juan Comalapa</t>
  </si>
  <si>
    <t xml:space="preserve"> Santa Apolonia</t>
  </si>
  <si>
    <t xml:space="preserve"> Tecpán Guatemala</t>
  </si>
  <si>
    <t xml:space="preserve"> Patzún</t>
  </si>
  <si>
    <t xml:space="preserve"> San Miguel Pochuta</t>
  </si>
  <si>
    <t xml:space="preserve"> Patzicía</t>
  </si>
  <si>
    <t xml:space="preserve"> Santa Cruz Balanyá</t>
  </si>
  <si>
    <t xml:space="preserve"> Acatenango</t>
  </si>
  <si>
    <t xml:space="preserve"> San Pedro Yepocapa</t>
  </si>
  <si>
    <t xml:space="preserve"> San Andrés Itzapa</t>
  </si>
  <si>
    <t xml:space="preserve"> Parramos</t>
  </si>
  <si>
    <t xml:space="preserve"> Zaragoza</t>
  </si>
  <si>
    <t xml:space="preserve"> El Tejar</t>
  </si>
  <si>
    <t xml:space="preserve"> Escuintla</t>
  </si>
  <si>
    <t xml:space="preserve"> Santa Lucía Cotzumalguapa</t>
  </si>
  <si>
    <t xml:space="preserve"> La Democracia</t>
  </si>
  <si>
    <t xml:space="preserve"> Siquinalá</t>
  </si>
  <si>
    <t xml:space="preserve"> Masagua</t>
  </si>
  <si>
    <t xml:space="preserve"> Tiquisate</t>
  </si>
  <si>
    <t xml:space="preserve"> La Gomera</t>
  </si>
  <si>
    <t xml:space="preserve"> Guanagazapa</t>
  </si>
  <si>
    <t xml:space="preserve"> San José</t>
  </si>
  <si>
    <t xml:space="preserve"> Iztapa</t>
  </si>
  <si>
    <t xml:space="preserve"> Palín</t>
  </si>
  <si>
    <t xml:space="preserve"> San Vicente Pacaya</t>
  </si>
  <si>
    <t xml:space="preserve"> Nueva Concepción</t>
  </si>
  <si>
    <t xml:space="preserve"> Sipacate</t>
  </si>
  <si>
    <t xml:space="preserve"> Cuilapa</t>
  </si>
  <si>
    <t xml:space="preserve"> Barberena</t>
  </si>
  <si>
    <t xml:space="preserve"> Santa Rosa de Lima</t>
  </si>
  <si>
    <t xml:space="preserve"> Casillas</t>
  </si>
  <si>
    <t xml:space="preserve"> Oratorio</t>
  </si>
  <si>
    <t xml:space="preserve"> San Juan Tecuaco</t>
  </si>
  <si>
    <t xml:space="preserve"> Chiquimulilla</t>
  </si>
  <si>
    <t xml:space="preserve"> Taxisco</t>
  </si>
  <si>
    <t xml:space="preserve"> Santa María Ixhuatán</t>
  </si>
  <si>
    <t xml:space="preserve"> Guazacapán</t>
  </si>
  <si>
    <t xml:space="preserve"> Santa Cruz Naranjo</t>
  </si>
  <si>
    <t xml:space="preserve"> Pueblo Nuevo Viñas</t>
  </si>
  <si>
    <t xml:space="preserve"> Nueva Santa Rosa</t>
  </si>
  <si>
    <t xml:space="preserve"> Sololá</t>
  </si>
  <si>
    <t xml:space="preserve"> San José Chacayá</t>
  </si>
  <si>
    <t xml:space="preserve"> Santa María Visitación</t>
  </si>
  <si>
    <t xml:space="preserve"> Santa Lucía Utatlán</t>
  </si>
  <si>
    <t xml:space="preserve"> Nahualá</t>
  </si>
  <si>
    <t xml:space="preserve"> Santa Catarina Ixtahuacán</t>
  </si>
  <si>
    <t xml:space="preserve"> Santa Clara la Laguna</t>
  </si>
  <si>
    <t xml:space="preserve"> Concepción</t>
  </si>
  <si>
    <t xml:space="preserve"> San Andrés Semetabaj</t>
  </si>
  <si>
    <t xml:space="preserve"> Panajachel</t>
  </si>
  <si>
    <t xml:space="preserve"> Santa Catarina Palopó</t>
  </si>
  <si>
    <t xml:space="preserve"> San Antonio Palopó</t>
  </si>
  <si>
    <t xml:space="preserve"> San Lucas Tolimán</t>
  </si>
  <si>
    <t xml:space="preserve"> Santa Cruz la Laguna</t>
  </si>
  <si>
    <t xml:space="preserve"> San Pablo la Laguna</t>
  </si>
  <si>
    <t xml:space="preserve"> San Marcos la Laguna</t>
  </si>
  <si>
    <t xml:space="preserve"> San Juan la Laguna</t>
  </si>
  <si>
    <t xml:space="preserve"> San Pedro la Laguna</t>
  </si>
  <si>
    <t xml:space="preserve"> Santiago Atitlán</t>
  </si>
  <si>
    <t xml:space="preserve"> Totonicapán</t>
  </si>
  <si>
    <t xml:space="preserve"> San Cristóbal Totonicapán</t>
  </si>
  <si>
    <t xml:space="preserve"> San Francisco el Alto</t>
  </si>
  <si>
    <t xml:space="preserve"> San Andrés Xecul</t>
  </si>
  <si>
    <t xml:space="preserve"> Momostenango</t>
  </si>
  <si>
    <t xml:space="preserve"> Santa María Chiquimula</t>
  </si>
  <si>
    <t xml:space="preserve"> Santa Lucía la Reforma</t>
  </si>
  <si>
    <t xml:space="preserve"> San Bartolo Aguas Calientes</t>
  </si>
  <si>
    <t xml:space="preserve"> Quetzaltenango</t>
  </si>
  <si>
    <t xml:space="preserve"> Salcajá</t>
  </si>
  <si>
    <t xml:space="preserve"> San Juan Olintepeque</t>
  </si>
  <si>
    <t xml:space="preserve"> San Carlos Sija</t>
  </si>
  <si>
    <t xml:space="preserve"> Sibilia</t>
  </si>
  <si>
    <t xml:space="preserve"> Cabricán</t>
  </si>
  <si>
    <t xml:space="preserve"> Cajolá</t>
  </si>
  <si>
    <t xml:space="preserve"> San Miguel Siguilá</t>
  </si>
  <si>
    <t xml:space="preserve"> San Juan Ostuncalco</t>
  </si>
  <si>
    <t xml:space="preserve"> San Mateo</t>
  </si>
  <si>
    <t xml:space="preserve"> Concepción Chiquirichapa</t>
  </si>
  <si>
    <t xml:space="preserve"> San Martín Sacatepéquez</t>
  </si>
  <si>
    <t xml:space="preserve"> Almolonga</t>
  </si>
  <si>
    <t xml:space="preserve"> Cantel</t>
  </si>
  <si>
    <t xml:space="preserve"> Huitán</t>
  </si>
  <si>
    <t xml:space="preserve"> Zunil</t>
  </si>
  <si>
    <t xml:space="preserve"> Colomba Costa Cuca</t>
  </si>
  <si>
    <t xml:space="preserve"> San Francisco la Unión</t>
  </si>
  <si>
    <t xml:space="preserve"> El Palmar</t>
  </si>
  <si>
    <t xml:space="preserve"> Coatepeque</t>
  </si>
  <si>
    <t xml:space="preserve"> Génova</t>
  </si>
  <si>
    <t xml:space="preserve"> Flores Costa Cuca</t>
  </si>
  <si>
    <t xml:space="preserve"> La Esperanza</t>
  </si>
  <si>
    <t xml:space="preserve"> Palestina de los Altos</t>
  </si>
  <si>
    <t xml:space="preserve"> Mazatenango</t>
  </si>
  <si>
    <t xml:space="preserve"> Cuyotenango</t>
  </si>
  <si>
    <t xml:space="preserve"> San Francisco Zapotitlán</t>
  </si>
  <si>
    <t xml:space="preserve"> San Bernardino</t>
  </si>
  <si>
    <t xml:space="preserve"> San José el Ídolo</t>
  </si>
  <si>
    <t xml:space="preserve"> Santo Domingo Suchitepéquez</t>
  </si>
  <si>
    <t xml:space="preserve"> San Lorenzo</t>
  </si>
  <si>
    <t xml:space="preserve"> Samayac</t>
  </si>
  <si>
    <t xml:space="preserve"> San Pablo Jocopilas</t>
  </si>
  <si>
    <t xml:space="preserve"> San Antonio Suchitepéquez</t>
  </si>
  <si>
    <t xml:space="preserve"> San Miguel Panán</t>
  </si>
  <si>
    <t xml:space="preserve"> San Gabriel</t>
  </si>
  <si>
    <t xml:space="preserve"> Chicacao</t>
  </si>
  <si>
    <t xml:space="preserve"> Patulul</t>
  </si>
  <si>
    <t xml:space="preserve"> Santa Bárbara</t>
  </si>
  <si>
    <t xml:space="preserve"> San Juan Bautista</t>
  </si>
  <si>
    <t xml:space="preserve"> Santo Tomas la Unión</t>
  </si>
  <si>
    <t xml:space="preserve"> Zunilito</t>
  </si>
  <si>
    <t xml:space="preserve"> Pueblo Nuevo</t>
  </si>
  <si>
    <t xml:space="preserve"> Río Bravo</t>
  </si>
  <si>
    <t xml:space="preserve"> San José La Máquina</t>
  </si>
  <si>
    <t xml:space="preserve"> Retalhuleu</t>
  </si>
  <si>
    <t xml:space="preserve"> San Sebastián</t>
  </si>
  <si>
    <t xml:space="preserve"> Santa Cruz Muluá</t>
  </si>
  <si>
    <t xml:space="preserve"> San Martín Zapotitlán</t>
  </si>
  <si>
    <t xml:space="preserve"> San Felipe</t>
  </si>
  <si>
    <t xml:space="preserve"> San Andrés Villa Seca</t>
  </si>
  <si>
    <t xml:space="preserve"> Champerico</t>
  </si>
  <si>
    <t xml:space="preserve"> Nuevo San Carlos</t>
  </si>
  <si>
    <t xml:space="preserve"> El Asintal</t>
  </si>
  <si>
    <t xml:space="preserve"> San Marcos</t>
  </si>
  <si>
    <t xml:space="preserve"> San Antonio Sacatepéquez</t>
  </si>
  <si>
    <t xml:space="preserve"> Comitancillo</t>
  </si>
  <si>
    <t xml:space="preserve"> San Miguel Ixtahuacán</t>
  </si>
  <si>
    <t xml:space="preserve"> Concepción Tutuapa</t>
  </si>
  <si>
    <t xml:space="preserve"> Tacaná</t>
  </si>
  <si>
    <t xml:space="preserve"> Sibinal</t>
  </si>
  <si>
    <t xml:space="preserve"> Tajumulco</t>
  </si>
  <si>
    <t xml:space="preserve"> Tejutla</t>
  </si>
  <si>
    <t xml:space="preserve"> San Rafael Pie de la Cuesta</t>
  </si>
  <si>
    <t xml:space="preserve"> Nuevo Progreso</t>
  </si>
  <si>
    <t xml:space="preserve"> El Tumbador</t>
  </si>
  <si>
    <t xml:space="preserve"> San José el Rodeo</t>
  </si>
  <si>
    <t xml:space="preserve"> Malacatán</t>
  </si>
  <si>
    <t xml:space="preserve"> Catarina</t>
  </si>
  <si>
    <t xml:space="preserve"> Ayutla</t>
  </si>
  <si>
    <t xml:space="preserve"> Ocós</t>
  </si>
  <si>
    <t xml:space="preserve"> San Pablo</t>
  </si>
  <si>
    <t xml:space="preserve"> El Quetzal</t>
  </si>
  <si>
    <t xml:space="preserve"> La Reforma</t>
  </si>
  <si>
    <t xml:space="preserve"> Pajapita</t>
  </si>
  <si>
    <t xml:space="preserve"> Ixchiguán</t>
  </si>
  <si>
    <t xml:space="preserve"> San José Ojetenam</t>
  </si>
  <si>
    <t xml:space="preserve"> San Cristóbal Cucho</t>
  </si>
  <si>
    <t xml:space="preserve"> Sipacapa</t>
  </si>
  <si>
    <t xml:space="preserve"> Esquipulas Palo Gordo</t>
  </si>
  <si>
    <t xml:space="preserve"> Río Blanco</t>
  </si>
  <si>
    <t xml:space="preserve"> La Blanca</t>
  </si>
  <si>
    <t xml:space="preserve"> Huehuetenango</t>
  </si>
  <si>
    <t xml:space="preserve"> Chiantla</t>
  </si>
  <si>
    <t xml:space="preserve"> Malacatancito</t>
  </si>
  <si>
    <t xml:space="preserve"> Cuilco</t>
  </si>
  <si>
    <t xml:space="preserve"> Nentón</t>
  </si>
  <si>
    <t xml:space="preserve"> San Pedro Necta</t>
  </si>
  <si>
    <t xml:space="preserve"> Jacaltenango</t>
  </si>
  <si>
    <t xml:space="preserve"> San Pedro Soloma</t>
  </si>
  <si>
    <t xml:space="preserve"> San Ildefonso Ixtahuacán</t>
  </si>
  <si>
    <t xml:space="preserve"> La Libertad</t>
  </si>
  <si>
    <t xml:space="preserve"> San Miguel Acatán</t>
  </si>
  <si>
    <t xml:space="preserve"> San Rafael La Independencia</t>
  </si>
  <si>
    <t xml:space="preserve"> Todos Santos Cuchumatán</t>
  </si>
  <si>
    <t xml:space="preserve"> San Juan Atitán</t>
  </si>
  <si>
    <t xml:space="preserve"> Santa Eulalia</t>
  </si>
  <si>
    <t xml:space="preserve"> San Mateo Ixtatán</t>
  </si>
  <si>
    <t xml:space="preserve"> Colotenango</t>
  </si>
  <si>
    <t xml:space="preserve"> San Sebastián Huehuetenango</t>
  </si>
  <si>
    <t xml:space="preserve"> Tectitán</t>
  </si>
  <si>
    <t xml:space="preserve"> Concepción Huista</t>
  </si>
  <si>
    <t xml:space="preserve"> San Juan Ixcoy</t>
  </si>
  <si>
    <t xml:space="preserve"> San Antonio Huista</t>
  </si>
  <si>
    <t xml:space="preserve"> San Sebastián Coatán</t>
  </si>
  <si>
    <t xml:space="preserve"> Santa Cruz Barillas</t>
  </si>
  <si>
    <t xml:space="preserve"> Aguacatán</t>
  </si>
  <si>
    <t xml:space="preserve"> San Rafael Petzal</t>
  </si>
  <si>
    <t xml:space="preserve"> San Gaspar Ixchil</t>
  </si>
  <si>
    <t xml:space="preserve"> Santiago Chimaltenango</t>
  </si>
  <si>
    <t xml:space="preserve"> Santa Ana Huista</t>
  </si>
  <si>
    <t xml:space="preserve"> Unión Cantinil</t>
  </si>
  <si>
    <t xml:space="preserve"> Petatán</t>
  </si>
  <si>
    <t xml:space="preserve"> Santa Cruz del Quiché</t>
  </si>
  <si>
    <t xml:space="preserve"> Chiché</t>
  </si>
  <si>
    <t xml:space="preserve"> Chinique</t>
  </si>
  <si>
    <t xml:space="preserve"> Zacualpa</t>
  </si>
  <si>
    <t xml:space="preserve"> Chajul</t>
  </si>
  <si>
    <t xml:space="preserve"> Santo Tomás Chichicastenango</t>
  </si>
  <si>
    <t xml:space="preserve"> Patzité</t>
  </si>
  <si>
    <t xml:space="preserve"> San Antonio Ilotenango</t>
  </si>
  <si>
    <t xml:space="preserve"> San Pedro Jocopilas</t>
  </si>
  <si>
    <t xml:space="preserve"> Cunén</t>
  </si>
  <si>
    <t xml:space="preserve"> San Juan Cotzal</t>
  </si>
  <si>
    <t xml:space="preserve"> Joyabaj</t>
  </si>
  <si>
    <t xml:space="preserve"> Santa María Nebaj</t>
  </si>
  <si>
    <t xml:space="preserve"> San Andrés Sajcabajá</t>
  </si>
  <si>
    <t xml:space="preserve"> San Miguel Uspantán</t>
  </si>
  <si>
    <t xml:space="preserve"> Sacapulas</t>
  </si>
  <si>
    <t xml:space="preserve"> San Bartolomé Jocotenango</t>
  </si>
  <si>
    <t xml:space="preserve"> Canillá</t>
  </si>
  <si>
    <t xml:space="preserve"> Chicamán</t>
  </si>
  <si>
    <t xml:space="preserve"> Playa Grande Ixcán</t>
  </si>
  <si>
    <t xml:space="preserve"> Pachalum</t>
  </si>
  <si>
    <t xml:space="preserve"> Salamá</t>
  </si>
  <si>
    <t xml:space="preserve"> San Miguel Chicaj</t>
  </si>
  <si>
    <t xml:space="preserve"> Rabinal</t>
  </si>
  <si>
    <t xml:space="preserve"> Cubulco</t>
  </si>
  <si>
    <t xml:space="preserve"> Granados</t>
  </si>
  <si>
    <t xml:space="preserve"> Santa Cruz El Chol</t>
  </si>
  <si>
    <t xml:space="preserve"> San Jerónimo</t>
  </si>
  <si>
    <t xml:space="preserve"> Purulhá</t>
  </si>
  <si>
    <t xml:space="preserve"> Cobán</t>
  </si>
  <si>
    <t xml:space="preserve"> Santa Cruz Verapaz</t>
  </si>
  <si>
    <t xml:space="preserve"> San Cristóbal Verapaz</t>
  </si>
  <si>
    <t xml:space="preserve"> Tactic</t>
  </si>
  <si>
    <t xml:space="preserve"> Tamahú</t>
  </si>
  <si>
    <t xml:space="preserve"> San Miguel Tucurú</t>
  </si>
  <si>
    <t xml:space="preserve"> Panzós</t>
  </si>
  <si>
    <t xml:space="preserve"> Senahú</t>
  </si>
  <si>
    <t xml:space="preserve"> San Pedro Carchá</t>
  </si>
  <si>
    <t xml:space="preserve"> San Juan Chamelco</t>
  </si>
  <si>
    <t xml:space="preserve"> San Agustín Lanquín</t>
  </si>
  <si>
    <t xml:space="preserve"> Santa María Cahabón</t>
  </si>
  <si>
    <t xml:space="preserve"> Chisec</t>
  </si>
  <si>
    <t xml:space="preserve"> Chahal</t>
  </si>
  <si>
    <t xml:space="preserve"> Fray Bartolomé de las Casas</t>
  </si>
  <si>
    <t xml:space="preserve"> Santa Catalina La Tinta</t>
  </si>
  <si>
    <t xml:space="preserve"> Raxruhá</t>
  </si>
  <si>
    <t xml:space="preserve"> Flores</t>
  </si>
  <si>
    <t xml:space="preserve"> San Benito</t>
  </si>
  <si>
    <t xml:space="preserve"> San Andrés</t>
  </si>
  <si>
    <t xml:space="preserve"> San Francisco</t>
  </si>
  <si>
    <t xml:space="preserve"> Santa Ana</t>
  </si>
  <si>
    <t xml:space="preserve"> Dolores</t>
  </si>
  <si>
    <t xml:space="preserve"> San Luis</t>
  </si>
  <si>
    <t xml:space="preserve"> Sayaxché</t>
  </si>
  <si>
    <t xml:space="preserve"> Melchor de Mencos</t>
  </si>
  <si>
    <t xml:space="preserve"> Poptún</t>
  </si>
  <si>
    <t xml:space="preserve"> Las Cruces</t>
  </si>
  <si>
    <t xml:space="preserve"> El Chal</t>
  </si>
  <si>
    <t xml:space="preserve"> Puerto Barrios</t>
  </si>
  <si>
    <t xml:space="preserve"> Livingston</t>
  </si>
  <si>
    <t xml:space="preserve"> El Estor</t>
  </si>
  <si>
    <t xml:space="preserve"> Morales</t>
  </si>
  <si>
    <t xml:space="preserve"> Los Amates</t>
  </si>
  <si>
    <t xml:space="preserve"> Zacapa</t>
  </si>
  <si>
    <t xml:space="preserve"> Estanzuela</t>
  </si>
  <si>
    <t xml:space="preserve"> Río Hondo</t>
  </si>
  <si>
    <t xml:space="preserve"> Gualán</t>
  </si>
  <si>
    <t xml:space="preserve"> Teculután</t>
  </si>
  <si>
    <t xml:space="preserve"> Usumatlán</t>
  </si>
  <si>
    <t xml:space="preserve"> Cabañas</t>
  </si>
  <si>
    <t xml:space="preserve"> San Diego</t>
  </si>
  <si>
    <t xml:space="preserve"> La Unión</t>
  </si>
  <si>
    <t xml:space="preserve"> Huité</t>
  </si>
  <si>
    <t xml:space="preserve"> San Jorge</t>
  </si>
  <si>
    <t xml:space="preserve"> Chiquimula</t>
  </si>
  <si>
    <t xml:space="preserve"> San José la Arada</t>
  </si>
  <si>
    <t xml:space="preserve"> San Juan Ermita</t>
  </si>
  <si>
    <t xml:space="preserve"> Jocotán</t>
  </si>
  <si>
    <t xml:space="preserve"> Camotán</t>
  </si>
  <si>
    <t xml:space="preserve"> Olopa</t>
  </si>
  <si>
    <t xml:space="preserve"> Esquipulas</t>
  </si>
  <si>
    <t xml:space="preserve"> Concepción las Minas</t>
  </si>
  <si>
    <t xml:space="preserve"> Quezaltepeque</t>
  </si>
  <si>
    <t xml:space="preserve"> San Jacinto</t>
  </si>
  <si>
    <t xml:space="preserve"> Ipala</t>
  </si>
  <si>
    <t xml:space="preserve"> Jalapa</t>
  </si>
  <si>
    <t xml:space="preserve"> San Pedro Pinula</t>
  </si>
  <si>
    <t xml:space="preserve"> San Luis Jilotepeque</t>
  </si>
  <si>
    <t xml:space="preserve"> San Manuel Chaparrón</t>
  </si>
  <si>
    <t xml:space="preserve"> San Carlos Alzatate</t>
  </si>
  <si>
    <t xml:space="preserve"> Monjas</t>
  </si>
  <si>
    <t xml:space="preserve"> Mataquescuintla</t>
  </si>
  <si>
    <t xml:space="preserve"> Jutiapa</t>
  </si>
  <si>
    <t xml:space="preserve"> El Progreso</t>
  </si>
  <si>
    <t xml:space="preserve"> Santa Catarina Mita</t>
  </si>
  <si>
    <t xml:space="preserve"> Agua Blanca</t>
  </si>
  <si>
    <t xml:space="preserve"> Asunción Mita</t>
  </si>
  <si>
    <t xml:space="preserve"> Yupiltepeque</t>
  </si>
  <si>
    <t xml:space="preserve"> Atescatempa</t>
  </si>
  <si>
    <t xml:space="preserve"> Jerez</t>
  </si>
  <si>
    <t xml:space="preserve"> El Adelanto</t>
  </si>
  <si>
    <t xml:space="preserve"> Zapotitlán</t>
  </si>
  <si>
    <t xml:space="preserve"> Comapa</t>
  </si>
  <si>
    <t xml:space="preserve"> Jalpatagua</t>
  </si>
  <si>
    <t xml:space="preserve"> Conguaco</t>
  </si>
  <si>
    <t xml:space="preserve"> Moyuta</t>
  </si>
  <si>
    <t xml:space="preserve"> Pasaco</t>
  </si>
  <si>
    <t xml:space="preserve"> San José Acatempa</t>
  </si>
  <si>
    <t xml:space="preserve"> Quesada</t>
  </si>
  <si>
    <t>DEPARTAMENTO</t>
  </si>
  <si>
    <t>TOTAL</t>
  </si>
  <si>
    <t>HOMBRES</t>
  </si>
  <si>
    <t>MUJERES</t>
  </si>
  <si>
    <t>Población Alfabeta</t>
  </si>
  <si>
    <t>%</t>
  </si>
  <si>
    <t>Población Analfabeta</t>
  </si>
  <si>
    <t xml:space="preserve"> Total Guatemala</t>
  </si>
  <si>
    <t xml:space="preserve"> Total El Progreso</t>
  </si>
  <si>
    <t xml:space="preserve"> Total Sacatepéquez</t>
  </si>
  <si>
    <t xml:space="preserve"> Total Chimaltenango</t>
  </si>
  <si>
    <t xml:space="preserve"> Total Escuintla</t>
  </si>
  <si>
    <t xml:space="preserve"> Total Santa Rosa</t>
  </si>
  <si>
    <t xml:space="preserve"> Total Totonicapán</t>
  </si>
  <si>
    <t xml:space="preserve"> Total Sololá</t>
  </si>
  <si>
    <t xml:space="preserve"> Total Quetzaltenango</t>
  </si>
  <si>
    <t xml:space="preserve"> Total Suchitepéquez</t>
  </si>
  <si>
    <t xml:space="preserve"> Total Retalhuleu</t>
  </si>
  <si>
    <t xml:space="preserve"> Total San Marcos</t>
  </si>
  <si>
    <t xml:space="preserve"> Total Huehuetenango</t>
  </si>
  <si>
    <t xml:space="preserve"> Total Quiché</t>
  </si>
  <si>
    <t xml:space="preserve"> Total Baja Verapaz</t>
  </si>
  <si>
    <t>Población   de 15 años      y más</t>
  </si>
  <si>
    <t xml:space="preserve"> Total Alta Verapaz</t>
  </si>
  <si>
    <t xml:space="preserve"> Total Petén</t>
  </si>
  <si>
    <t xml:space="preserve"> Total Izabal</t>
  </si>
  <si>
    <t xml:space="preserve"> Total Zacapa</t>
  </si>
  <si>
    <t xml:space="preserve"> Total Chiquimula</t>
  </si>
  <si>
    <t xml:space="preserve"> Total Jutiapa</t>
  </si>
  <si>
    <t>MUNICIPIO</t>
  </si>
  <si>
    <t>Datos proyectados con el modelo GALP del Instituto de Estadística de la UNESCO y validado por el Instituto Nacional de Estadística -INE- Guatemala.</t>
  </si>
  <si>
    <t xml:space="preserve">FUENTE: Censo de Población y Vivienda 2018 y Proyecciones de Población -INE-. </t>
  </si>
  <si>
    <t>PROYECCIÓN DE POBLACIÓN ALFABETA Y ANALFABETA DE 15 AÑOS Y MÁS</t>
  </si>
  <si>
    <t>AÑO 2021</t>
  </si>
  <si>
    <t xml:space="preserve">SEGÚN DEPARTAMENTO Y MUNICIPIO, POR SEXO </t>
  </si>
  <si>
    <t xml:space="preserve"> Total Jalapa</t>
  </si>
  <si>
    <t>ELABORÓ: Centro de Cómputo, CONALFA (28-03-2022).</t>
  </si>
  <si>
    <t xml:space="preserve"> San Rafael Las Flores</t>
  </si>
  <si>
    <t>SEGÚN DEPARTAMENTO, POR SEXO, AÑO 2021</t>
  </si>
  <si>
    <t>Población de   15 años y más</t>
  </si>
  <si>
    <t>Población de 15 años y más</t>
  </si>
  <si>
    <t>Total República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</si>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</sst>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3" fontId="3" fillId="2" borderId="19" xfId="0" applyNumberFormat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24" xfId="0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4" fontId="5" fillId="0" borderId="17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3" fontId="11" fillId="2" borderId="31" xfId="0" applyNumberFormat="1" applyFont="1" applyFill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wrapText="1"/>
    </xf>
    <xf numFmtId="3" fontId="9" fillId="0" borderId="12" xfId="0" applyNumberFormat="1" applyFont="1" applyBorder="1" applyAlignment="1">
      <alignment horizontal="center" wrapText="1"/>
    </xf>
    <xf numFmtId="4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2" fontId="9" fillId="0" borderId="5" xfId="0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left" wrapText="1"/>
    </xf>
    <xf numFmtId="3" fontId="10" fillId="0" borderId="33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10" fillId="0" borderId="14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3" fontId="10" fillId="0" borderId="13" xfId="0" applyNumberFormat="1" applyFont="1" applyBorder="1" applyAlignment="1">
      <alignment horizontal="center" wrapText="1"/>
    </xf>
    <xf numFmtId="4" fontId="10" fillId="0" borderId="8" xfId="0" applyNumberFormat="1" applyFont="1" applyBorder="1" applyAlignment="1">
      <alignment horizontal="center" wrapText="1"/>
    </xf>
    <xf numFmtId="3" fontId="10" fillId="0" borderId="8" xfId="0" applyNumberFormat="1" applyFont="1" applyBorder="1" applyAlignment="1">
      <alignment horizontal="center" wrapText="1"/>
    </xf>
    <xf numFmtId="3" fontId="10" fillId="0" borderId="9" xfId="0" applyNumberFormat="1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9" fillId="2" borderId="30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19051</xdr:rowOff>
    </xdr:from>
    <xdr:to>
      <xdr:col>2</xdr:col>
      <xdr:colOff>485775</xdr:colOff>
      <xdr:row>2</xdr:row>
      <xdr:rowOff>39376</xdr:rowOff>
    </xdr:to>
    <xdr:pic>
      <xdr:nvPicPr>
        <xdr:cNvPr id="4" name="Imagen 3" descr="Logotipo CONALFA 2019">
          <a:extLst>
            <a:ext uri="{FF2B5EF4-FFF2-40B4-BE49-F238E27FC236}">
              <a16:creationId xmlns:a16="http://schemas.microsoft.com/office/drawing/2014/main" id="{E14BF777-3732-4EA6-AA0C-977CDA3B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838325" y="19051"/>
          <a:ext cx="466725" cy="51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0</xdr:row>
      <xdr:rowOff>38100</xdr:rowOff>
    </xdr:from>
    <xdr:to>
      <xdr:col>2</xdr:col>
      <xdr:colOff>348992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68604215-BC1F-4FC5-8003-E686A980E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85925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1495425</xdr:colOff>
      <xdr:row>0</xdr:row>
      <xdr:rowOff>57150</xdr:rowOff>
    </xdr:from>
    <xdr:to>
      <xdr:col>1</xdr:col>
      <xdr:colOff>491867</xdr:colOff>
      <xdr:row>2</xdr:row>
      <xdr:rowOff>211137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5F288A7-AA6C-47AF-9C2E-62C21CD78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95425" y="5715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38100</xdr:rowOff>
    </xdr:from>
    <xdr:to>
      <xdr:col>2</xdr:col>
      <xdr:colOff>377567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02E5407E-FD32-4176-8331-43EF36D8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90675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57150</xdr:rowOff>
    </xdr:from>
    <xdr:to>
      <xdr:col>2</xdr:col>
      <xdr:colOff>329942</xdr:colOff>
      <xdr:row>2</xdr:row>
      <xdr:rowOff>211137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7269C2E7-9CE2-44EA-A2D6-E721DF3A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952625" y="5715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57150</xdr:rowOff>
    </xdr:from>
    <xdr:to>
      <xdr:col>2</xdr:col>
      <xdr:colOff>434717</xdr:colOff>
      <xdr:row>2</xdr:row>
      <xdr:rowOff>211137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EBB03450-C623-460A-A6A4-553BA5C49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2143125" y="5715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57150</xdr:rowOff>
    </xdr:from>
    <xdr:to>
      <xdr:col>1</xdr:col>
      <xdr:colOff>482342</xdr:colOff>
      <xdr:row>2</xdr:row>
      <xdr:rowOff>211137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46769EB3-0DA2-4A41-A2F3-706691213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24000" y="5715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57150</xdr:rowOff>
    </xdr:from>
    <xdr:to>
      <xdr:col>3</xdr:col>
      <xdr:colOff>44192</xdr:colOff>
      <xdr:row>2</xdr:row>
      <xdr:rowOff>211137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C09C2D36-6312-4676-B041-259F1BA64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743075" y="5715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76200</xdr:rowOff>
    </xdr:from>
    <xdr:to>
      <xdr:col>2</xdr:col>
      <xdr:colOff>206117</xdr:colOff>
      <xdr:row>2</xdr:row>
      <xdr:rowOff>230187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8233AE0A-DB1E-4AC6-B34A-8F37A0F6E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57350" y="762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66675</xdr:rowOff>
    </xdr:from>
    <xdr:to>
      <xdr:col>3</xdr:col>
      <xdr:colOff>44192</xdr:colOff>
      <xdr:row>2</xdr:row>
      <xdr:rowOff>220662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B814E275-7EF5-4EB2-8545-DB683E5B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85925" y="666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43296</xdr:rowOff>
    </xdr:from>
    <xdr:to>
      <xdr:col>3</xdr:col>
      <xdr:colOff>42460</xdr:colOff>
      <xdr:row>2</xdr:row>
      <xdr:rowOff>190356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F62364D1-D9F9-4DC6-A8FE-D078295B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15341" y="43296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216478</xdr:colOff>
      <xdr:row>0</xdr:row>
      <xdr:rowOff>43295</xdr:rowOff>
    </xdr:from>
    <xdr:to>
      <xdr:col>2</xdr:col>
      <xdr:colOff>224302</xdr:colOff>
      <xdr:row>2</xdr:row>
      <xdr:rowOff>190355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5795BE91-BAE0-45CA-93CF-CBC2C337C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63387" y="4329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38100</xdr:rowOff>
    </xdr:from>
    <xdr:to>
      <xdr:col>3</xdr:col>
      <xdr:colOff>63242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B0F23A41-0EB0-4CF7-810A-41F2C57C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62100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38100</xdr:rowOff>
    </xdr:from>
    <xdr:to>
      <xdr:col>2</xdr:col>
      <xdr:colOff>387092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95476922-25E4-438D-AF58-00CA4B6E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90675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355023</xdr:colOff>
      <xdr:row>0</xdr:row>
      <xdr:rowOff>51954</xdr:rowOff>
    </xdr:from>
    <xdr:to>
      <xdr:col>2</xdr:col>
      <xdr:colOff>362847</xdr:colOff>
      <xdr:row>2</xdr:row>
      <xdr:rowOff>199014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19C7AC7E-47AA-410C-9A0E-CA3F35875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93273" y="51954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38100</xdr:rowOff>
    </xdr:from>
    <xdr:to>
      <xdr:col>2</xdr:col>
      <xdr:colOff>396617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636FADC8-C333-4968-AE0E-0527F3B9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81150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66675</xdr:rowOff>
    </xdr:from>
    <xdr:to>
      <xdr:col>1</xdr:col>
      <xdr:colOff>539492</xdr:colOff>
      <xdr:row>2</xdr:row>
      <xdr:rowOff>220662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86085BD0-6F5A-42D5-84B2-A8C608EAE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533525" y="666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0</xdr:row>
      <xdr:rowOff>66675</xdr:rowOff>
    </xdr:from>
    <xdr:to>
      <xdr:col>1</xdr:col>
      <xdr:colOff>463292</xdr:colOff>
      <xdr:row>2</xdr:row>
      <xdr:rowOff>220662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F9FAC78C-7236-4439-89FB-F94245C7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362075" y="666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38100</xdr:rowOff>
    </xdr:from>
    <xdr:to>
      <xdr:col>2</xdr:col>
      <xdr:colOff>434717</xdr:colOff>
      <xdr:row>2</xdr:row>
      <xdr:rowOff>192087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D0E66517-5412-4769-993D-FB9A0AAD3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66875" y="38100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0</xdr:row>
      <xdr:rowOff>28575</xdr:rowOff>
    </xdr:from>
    <xdr:to>
      <xdr:col>1</xdr:col>
      <xdr:colOff>577592</xdr:colOff>
      <xdr:row>2</xdr:row>
      <xdr:rowOff>182562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C250D156-47BA-41B0-A94F-0D80AA0F7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85900" y="285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3</xdr:col>
      <xdr:colOff>15617</xdr:colOff>
      <xdr:row>2</xdr:row>
      <xdr:rowOff>182562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70161C96-3027-4A95-830D-89E23E42F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685925" y="2857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2</xdr:col>
      <xdr:colOff>6092</xdr:colOff>
      <xdr:row>2</xdr:row>
      <xdr:rowOff>163512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5D5E217E-BE9A-4E0D-BD42-EEEC4BBE9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09700" y="952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0</xdr:row>
      <xdr:rowOff>47625</xdr:rowOff>
    </xdr:from>
    <xdr:to>
      <xdr:col>1</xdr:col>
      <xdr:colOff>577592</xdr:colOff>
      <xdr:row>2</xdr:row>
      <xdr:rowOff>201612</xdr:rowOff>
    </xdr:to>
    <xdr:pic>
      <xdr:nvPicPr>
        <xdr:cNvPr id="3" name="Imagen 2" descr="Logotipo CONALFA 2019">
          <a:extLst>
            <a:ext uri="{FF2B5EF4-FFF2-40B4-BE49-F238E27FC236}">
              <a16:creationId xmlns:a16="http://schemas.microsoft.com/office/drawing/2014/main" id="{028D069A-3C86-4D87-810D-0A0E5E8A3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2" t="8414" r="20222" b="21036"/>
        <a:stretch>
          <a:fillRect/>
        </a:stretch>
      </xdr:blipFill>
      <xdr:spPr bwMode="auto">
        <a:xfrm>
          <a:off x="1419225" y="47625"/>
          <a:ext cx="596642" cy="649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5C7F-1C57-458E-A498-B015189EF9C2}">
  <sheetPr>
    <outlinePr summaryBelow="0" summaryRight="0"/>
  </sheetPr>
  <dimension ref="A1:P32"/>
  <sheetViews>
    <sheetView showGridLines="0" tabSelected="1" zoomScaleNormal="100" workbookViewId="0">
      <selection sqref="A1:P1"/>
    </sheetView>
  </sheetViews>
  <sheetFormatPr baseColWidth="10" defaultColWidth="9.140625" defaultRowHeight="15" x14ac:dyDescent="0.25"/>
  <cols>
    <col min="1" max="1" width="17" customWidth="1"/>
    <col min="2" max="2" width="10.28515625" style="1" customWidth="1"/>
    <col min="3" max="3" width="7.7109375" style="1" customWidth="1"/>
    <col min="4" max="4" width="10.85546875" style="1" customWidth="1"/>
    <col min="5" max="5" width="7.7109375" style="1" customWidth="1"/>
    <col min="6" max="6" width="11.28515625" style="1" bestFit="1" customWidth="1"/>
    <col min="7" max="7" width="10.28515625" style="1" customWidth="1"/>
    <col min="8" max="8" width="7.7109375" style="74" customWidth="1"/>
    <col min="9" max="9" width="10.5703125" style="1" customWidth="1"/>
    <col min="10" max="10" width="7.7109375" style="74" customWidth="1"/>
    <col min="11" max="11" width="10.7109375" style="1" bestFit="1" customWidth="1"/>
    <col min="12" max="12" width="10.28515625" customWidth="1"/>
    <col min="13" max="13" width="7.7109375" customWidth="1"/>
    <col min="14" max="14" width="10.42578125" customWidth="1"/>
    <col min="15" max="15" width="7.7109375" customWidth="1"/>
    <col min="16" max="16" width="10.85546875" customWidth="1"/>
  </cols>
  <sheetData>
    <row r="1" spans="1:16" s="50" customFormat="1" ht="20.100000000000001" customHeight="1" x14ac:dyDescent="0.3">
      <c r="A1" s="75" t="s">
        <v>365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s="50" customFormat="1" ht="20.100000000000001" customHeight="1" x14ac:dyDescent="0.3">
      <c r="A2" s="75" t="s">
        <v>371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s="50" customFormat="1" ht="20.100000000000001" customHeight="1" thickBot="1" x14ac:dyDescent="0.3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1.75" customHeight="1" x14ac:dyDescent="0.25">
      <c r="A4" s="76" t="s">
        <v>333</v>
      </c>
      <c r="B4" s="78" t="s">
        <v>334</v>
      </c>
      <c r="C4" s="79"/>
      <c r="D4" s="80"/>
      <c r="E4" s="80"/>
      <c r="F4" s="81"/>
      <c r="G4" s="78" t="s">
        <v>335</v>
      </c>
      <c r="H4" s="79"/>
      <c r="I4" s="80"/>
      <c r="J4" s="80"/>
      <c r="K4" s="81"/>
      <c r="L4" s="78" t="s">
        <v>336</v>
      </c>
      <c r="M4" s="79"/>
      <c r="N4" s="80"/>
      <c r="O4" s="80"/>
      <c r="P4" s="81"/>
    </row>
    <row r="5" spans="1:16" ht="42" customHeight="1" thickBot="1" x14ac:dyDescent="0.3">
      <c r="A5" s="77"/>
      <c r="B5" s="52" t="s">
        <v>337</v>
      </c>
      <c r="C5" s="53" t="s">
        <v>338</v>
      </c>
      <c r="D5" s="53" t="s">
        <v>339</v>
      </c>
      <c r="E5" s="53" t="s">
        <v>338</v>
      </c>
      <c r="F5" s="54" t="s">
        <v>372</v>
      </c>
      <c r="G5" s="52" t="s">
        <v>337</v>
      </c>
      <c r="H5" s="53" t="s">
        <v>338</v>
      </c>
      <c r="I5" s="53" t="s">
        <v>339</v>
      </c>
      <c r="J5" s="53" t="s">
        <v>338</v>
      </c>
      <c r="K5" s="54" t="s">
        <v>373</v>
      </c>
      <c r="L5" s="52" t="s">
        <v>337</v>
      </c>
      <c r="M5" s="53" t="s">
        <v>338</v>
      </c>
      <c r="N5" s="53" t="s">
        <v>339</v>
      </c>
      <c r="O5" s="53" t="s">
        <v>338</v>
      </c>
      <c r="P5" s="54" t="s">
        <v>373</v>
      </c>
    </row>
    <row r="6" spans="1:16" ht="21.95" customHeight="1" x14ac:dyDescent="0.25">
      <c r="A6" s="55" t="s">
        <v>374</v>
      </c>
      <c r="B6" s="56">
        <f>SUM(B7:B28)</f>
        <v>9586122</v>
      </c>
      <c r="C6" s="57">
        <f t="shared" ref="C6" si="0">B6/F6*100</f>
        <v>82.761734106491573</v>
      </c>
      <c r="D6" s="58">
        <f>SUM(D7:D28)</f>
        <v>1996673</v>
      </c>
      <c r="E6" s="57">
        <f t="shared" ref="E6" si="1">D6/F6*100</f>
        <v>17.23826589350843</v>
      </c>
      <c r="F6" s="59">
        <f>SUM(F7:F28)</f>
        <v>11582795</v>
      </c>
      <c r="G6" s="56">
        <f>SUM(G7:G28)</f>
        <v>4861422</v>
      </c>
      <c r="H6" s="60">
        <f t="shared" ref="H6" si="2">G6/K6*100</f>
        <v>86.817370396007149</v>
      </c>
      <c r="I6" s="58">
        <f>SUM(I7:I28)</f>
        <v>738174</v>
      </c>
      <c r="J6" s="60">
        <f t="shared" ref="J6" si="3">I6/K6*100</f>
        <v>13.18262960399286</v>
      </c>
      <c r="K6" s="59">
        <f>SUM(K7:K28)</f>
        <v>5599596</v>
      </c>
      <c r="L6" s="56">
        <f>SUM(L7:L28)</f>
        <v>4724700</v>
      </c>
      <c r="M6" s="57">
        <f t="shared" ref="M6" si="4">L6/P6*100</f>
        <v>78.966118292237979</v>
      </c>
      <c r="N6" s="58">
        <f>SUM(N7:N28)</f>
        <v>1258499</v>
      </c>
      <c r="O6" s="57">
        <f t="shared" ref="O6:O28" si="5">N6/P6*100</f>
        <v>21.033881707762017</v>
      </c>
      <c r="P6" s="59">
        <f>SUM(P7:P28)</f>
        <v>5983199</v>
      </c>
    </row>
    <row r="7" spans="1:16" ht="21.95" customHeight="1" x14ac:dyDescent="0.25">
      <c r="A7" s="61" t="s">
        <v>375</v>
      </c>
      <c r="B7" s="62">
        <f t="shared" ref="B7:B28" si="6">G7+L7</f>
        <v>2459787</v>
      </c>
      <c r="C7" s="63">
        <f>B7/F7*100</f>
        <v>94.128836799755703</v>
      </c>
      <c r="D7" s="64">
        <f t="shared" ref="D7:D28" si="7">+I7+N7</f>
        <v>153426</v>
      </c>
      <c r="E7" s="63">
        <f>D7/F7*100</f>
        <v>5.8711632002442968</v>
      </c>
      <c r="F7" s="65">
        <f>+K7+P7</f>
        <v>2613213</v>
      </c>
      <c r="G7" s="62">
        <v>1187813</v>
      </c>
      <c r="H7" s="66">
        <f>G7/K7*100</f>
        <v>96.150306264272018</v>
      </c>
      <c r="I7" s="64">
        <v>47558</v>
      </c>
      <c r="J7" s="66">
        <f t="shared" ref="J7:J28" si="8">I7/K7*100</f>
        <v>3.8496937357279712</v>
      </c>
      <c r="K7" s="65">
        <v>1235371</v>
      </c>
      <c r="L7" s="62">
        <v>1271974</v>
      </c>
      <c r="M7" s="63">
        <f t="shared" ref="M7:M28" si="9">L7/P7*100</f>
        <v>92.316390413414595</v>
      </c>
      <c r="N7" s="64">
        <v>105868</v>
      </c>
      <c r="O7" s="63">
        <f>N7/P7*100</f>
        <v>7.6836095865853995</v>
      </c>
      <c r="P7" s="65">
        <v>1377842</v>
      </c>
    </row>
    <row r="8" spans="1:16" ht="21.95" customHeight="1" x14ac:dyDescent="0.25">
      <c r="A8" s="61" t="s">
        <v>376</v>
      </c>
      <c r="B8" s="62">
        <f t="shared" si="6"/>
        <v>120846</v>
      </c>
      <c r="C8" s="63">
        <f t="shared" ref="C8:C28" si="10">B8/F8*100</f>
        <v>87.992951593172947</v>
      </c>
      <c r="D8" s="64">
        <f t="shared" si="7"/>
        <v>16490</v>
      </c>
      <c r="E8" s="63">
        <f t="shared" ref="E8:E28" si="11">D8/F8*100</f>
        <v>12.007048406827051</v>
      </c>
      <c r="F8" s="65">
        <f t="shared" ref="F8:F28" si="12">+K8+P8</f>
        <v>137336</v>
      </c>
      <c r="G8" s="62">
        <v>60349</v>
      </c>
      <c r="H8" s="66">
        <f t="shared" ref="H8:H28" si="13">G8/K8*100</f>
        <v>89.314626529917561</v>
      </c>
      <c r="I8" s="64">
        <v>7220</v>
      </c>
      <c r="J8" s="66">
        <f t="shared" si="8"/>
        <v>10.685373470082435</v>
      </c>
      <c r="K8" s="65">
        <v>67569</v>
      </c>
      <c r="L8" s="62">
        <v>60497</v>
      </c>
      <c r="M8" s="63">
        <f t="shared" si="9"/>
        <v>86.712915848467048</v>
      </c>
      <c r="N8" s="64">
        <v>9270</v>
      </c>
      <c r="O8" s="63">
        <f t="shared" si="5"/>
        <v>13.287084151532961</v>
      </c>
      <c r="P8" s="65">
        <v>69767</v>
      </c>
    </row>
    <row r="9" spans="1:16" ht="21.95" customHeight="1" x14ac:dyDescent="0.25">
      <c r="A9" s="61" t="s">
        <v>377</v>
      </c>
      <c r="B9" s="62">
        <f t="shared" si="6"/>
        <v>266305</v>
      </c>
      <c r="C9" s="63">
        <f t="shared" si="10"/>
        <v>90.83048818339023</v>
      </c>
      <c r="D9" s="64">
        <f t="shared" si="7"/>
        <v>26884</v>
      </c>
      <c r="E9" s="63">
        <f t="shared" si="11"/>
        <v>9.1695118166097647</v>
      </c>
      <c r="F9" s="65">
        <f t="shared" si="12"/>
        <v>293189</v>
      </c>
      <c r="G9" s="62">
        <v>134622</v>
      </c>
      <c r="H9" s="66">
        <f t="shared" si="13"/>
        <v>94.337850906084014</v>
      </c>
      <c r="I9" s="64">
        <v>8080</v>
      </c>
      <c r="J9" s="66">
        <f t="shared" si="8"/>
        <v>5.6621490939159926</v>
      </c>
      <c r="K9" s="65">
        <v>142702</v>
      </c>
      <c r="L9" s="62">
        <v>131683</v>
      </c>
      <c r="M9" s="63">
        <f t="shared" si="9"/>
        <v>87.50456850093363</v>
      </c>
      <c r="N9" s="64">
        <v>18804</v>
      </c>
      <c r="O9" s="63">
        <f t="shared" si="5"/>
        <v>12.495431499066365</v>
      </c>
      <c r="P9" s="65">
        <v>150487</v>
      </c>
    </row>
    <row r="10" spans="1:16" ht="21.95" customHeight="1" x14ac:dyDescent="0.25">
      <c r="A10" s="61" t="s">
        <v>378</v>
      </c>
      <c r="B10" s="62">
        <f t="shared" si="6"/>
        <v>442503</v>
      </c>
      <c r="C10" s="63">
        <f t="shared" si="10"/>
        <v>86.170044963906193</v>
      </c>
      <c r="D10" s="64">
        <f t="shared" si="7"/>
        <v>71020</v>
      </c>
      <c r="E10" s="63">
        <f t="shared" si="11"/>
        <v>13.829955036093807</v>
      </c>
      <c r="F10" s="65">
        <f t="shared" si="12"/>
        <v>513523</v>
      </c>
      <c r="G10" s="62">
        <v>234097</v>
      </c>
      <c r="H10" s="66">
        <f t="shared" si="13"/>
        <v>90.431379820525592</v>
      </c>
      <c r="I10" s="64">
        <v>24770</v>
      </c>
      <c r="J10" s="66">
        <f t="shared" si="8"/>
        <v>9.5686201794744026</v>
      </c>
      <c r="K10" s="65">
        <v>258867</v>
      </c>
      <c r="L10" s="62">
        <v>208406</v>
      </c>
      <c r="M10" s="63">
        <f t="shared" si="9"/>
        <v>81.838244533802467</v>
      </c>
      <c r="N10" s="64">
        <v>46250</v>
      </c>
      <c r="O10" s="63">
        <f t="shared" si="5"/>
        <v>18.161755466197537</v>
      </c>
      <c r="P10" s="65">
        <v>254656</v>
      </c>
    </row>
    <row r="11" spans="1:16" ht="21.95" customHeight="1" x14ac:dyDescent="0.25">
      <c r="A11" s="61" t="s">
        <v>379</v>
      </c>
      <c r="B11" s="62">
        <f t="shared" si="6"/>
        <v>498950</v>
      </c>
      <c r="C11" s="63">
        <f t="shared" si="10"/>
        <v>87.973876721965865</v>
      </c>
      <c r="D11" s="64">
        <f t="shared" si="7"/>
        <v>68207</v>
      </c>
      <c r="E11" s="63">
        <f t="shared" si="11"/>
        <v>12.026123278034124</v>
      </c>
      <c r="F11" s="65">
        <f t="shared" si="12"/>
        <v>567157</v>
      </c>
      <c r="G11" s="62">
        <v>262533</v>
      </c>
      <c r="H11" s="66">
        <f t="shared" si="13"/>
        <v>90.275848314374912</v>
      </c>
      <c r="I11" s="64">
        <v>28279</v>
      </c>
      <c r="J11" s="66">
        <f t="shared" si="8"/>
        <v>9.7241516856250776</v>
      </c>
      <c r="K11" s="65">
        <v>290812</v>
      </c>
      <c r="L11" s="62">
        <v>236417</v>
      </c>
      <c r="M11" s="63">
        <f t="shared" si="9"/>
        <v>85.551394090719938</v>
      </c>
      <c r="N11" s="64">
        <v>39928</v>
      </c>
      <c r="O11" s="63">
        <f t="shared" si="5"/>
        <v>14.448605909280065</v>
      </c>
      <c r="P11" s="65">
        <v>276345</v>
      </c>
    </row>
    <row r="12" spans="1:16" ht="21.95" customHeight="1" x14ac:dyDescent="0.25">
      <c r="A12" s="61" t="s">
        <v>380</v>
      </c>
      <c r="B12" s="62">
        <f t="shared" si="6"/>
        <v>277968</v>
      </c>
      <c r="C12" s="63">
        <f t="shared" si="10"/>
        <v>87.200722782713441</v>
      </c>
      <c r="D12" s="64">
        <f t="shared" si="7"/>
        <v>40800</v>
      </c>
      <c r="E12" s="63">
        <f t="shared" si="11"/>
        <v>12.799277217286553</v>
      </c>
      <c r="F12" s="65">
        <f t="shared" si="12"/>
        <v>318768</v>
      </c>
      <c r="G12" s="62">
        <v>138004</v>
      </c>
      <c r="H12" s="66">
        <f t="shared" si="13"/>
        <v>89.059545551346503</v>
      </c>
      <c r="I12" s="64">
        <v>16953</v>
      </c>
      <c r="J12" s="66">
        <f t="shared" si="8"/>
        <v>10.940454448653497</v>
      </c>
      <c r="K12" s="65">
        <v>154957</v>
      </c>
      <c r="L12" s="62">
        <v>139964</v>
      </c>
      <c r="M12" s="63">
        <f t="shared" si="9"/>
        <v>85.442369560041755</v>
      </c>
      <c r="N12" s="64">
        <v>23847</v>
      </c>
      <c r="O12" s="63">
        <f t="shared" si="5"/>
        <v>14.557630439958244</v>
      </c>
      <c r="P12" s="65">
        <v>163811</v>
      </c>
    </row>
    <row r="13" spans="1:16" ht="21.95" customHeight="1" x14ac:dyDescent="0.25">
      <c r="A13" s="61" t="s">
        <v>381</v>
      </c>
      <c r="B13" s="62">
        <f t="shared" si="6"/>
        <v>243502</v>
      </c>
      <c r="C13" s="63">
        <f t="shared" si="10"/>
        <v>74.756926855476252</v>
      </c>
      <c r="D13" s="64">
        <f t="shared" si="7"/>
        <v>82223</v>
      </c>
      <c r="E13" s="63">
        <f t="shared" si="11"/>
        <v>25.243073144523752</v>
      </c>
      <c r="F13" s="65">
        <f t="shared" si="12"/>
        <v>325725</v>
      </c>
      <c r="G13" s="62">
        <v>124656</v>
      </c>
      <c r="H13" s="66">
        <f t="shared" si="13"/>
        <v>80.595335846226462</v>
      </c>
      <c r="I13" s="64">
        <v>30013</v>
      </c>
      <c r="J13" s="66">
        <f t="shared" si="8"/>
        <v>19.404664153773542</v>
      </c>
      <c r="K13" s="65">
        <v>154669</v>
      </c>
      <c r="L13" s="62">
        <v>118846</v>
      </c>
      <c r="M13" s="63">
        <f t="shared" si="9"/>
        <v>69.477831821157991</v>
      </c>
      <c r="N13" s="64">
        <v>52210</v>
      </c>
      <c r="O13" s="63">
        <f t="shared" si="5"/>
        <v>30.522168178842019</v>
      </c>
      <c r="P13" s="65">
        <v>171056</v>
      </c>
    </row>
    <row r="14" spans="1:16" ht="21.95" customHeight="1" x14ac:dyDescent="0.25">
      <c r="A14" s="61" t="s">
        <v>382</v>
      </c>
      <c r="B14" s="62">
        <f t="shared" si="6"/>
        <v>238792</v>
      </c>
      <c r="C14" s="63">
        <f t="shared" si="10"/>
        <v>74.973704949121029</v>
      </c>
      <c r="D14" s="64">
        <f t="shared" si="7"/>
        <v>79709</v>
      </c>
      <c r="E14" s="63">
        <f t="shared" si="11"/>
        <v>25.026295050878961</v>
      </c>
      <c r="F14" s="65">
        <f t="shared" si="12"/>
        <v>318501</v>
      </c>
      <c r="G14" s="62">
        <v>121005</v>
      </c>
      <c r="H14" s="66">
        <f t="shared" si="13"/>
        <v>82.761097052185221</v>
      </c>
      <c r="I14" s="64">
        <v>25205</v>
      </c>
      <c r="J14" s="66">
        <f t="shared" si="8"/>
        <v>17.23890294781479</v>
      </c>
      <c r="K14" s="65">
        <v>146210</v>
      </c>
      <c r="L14" s="62">
        <v>117787</v>
      </c>
      <c r="M14" s="63">
        <f t="shared" si="9"/>
        <v>68.365149659587559</v>
      </c>
      <c r="N14" s="64">
        <v>54504</v>
      </c>
      <c r="O14" s="63">
        <f t="shared" si="5"/>
        <v>31.634850340412441</v>
      </c>
      <c r="P14" s="65">
        <v>172291</v>
      </c>
    </row>
    <row r="15" spans="1:16" ht="21.95" customHeight="1" x14ac:dyDescent="0.25">
      <c r="A15" s="61" t="s">
        <v>383</v>
      </c>
      <c r="B15" s="62">
        <f t="shared" si="6"/>
        <v>527033</v>
      </c>
      <c r="C15" s="63">
        <f t="shared" si="10"/>
        <v>85.04482727460497</v>
      </c>
      <c r="D15" s="64">
        <f t="shared" si="7"/>
        <v>92679</v>
      </c>
      <c r="E15" s="63">
        <f t="shared" si="11"/>
        <v>14.955172725395022</v>
      </c>
      <c r="F15" s="65">
        <f t="shared" si="12"/>
        <v>619712</v>
      </c>
      <c r="G15" s="62">
        <v>254159</v>
      </c>
      <c r="H15" s="66">
        <f t="shared" si="13"/>
        <v>89.623253616186986</v>
      </c>
      <c r="I15" s="64">
        <v>29427</v>
      </c>
      <c r="J15" s="66">
        <f t="shared" si="8"/>
        <v>10.376746383813023</v>
      </c>
      <c r="K15" s="65">
        <v>283586</v>
      </c>
      <c r="L15" s="62">
        <v>272874</v>
      </c>
      <c r="M15" s="63">
        <f t="shared" si="9"/>
        <v>81.182056728726721</v>
      </c>
      <c r="N15" s="64">
        <v>63252</v>
      </c>
      <c r="O15" s="63">
        <f t="shared" si="5"/>
        <v>18.817943271273272</v>
      </c>
      <c r="P15" s="65">
        <v>336126</v>
      </c>
    </row>
    <row r="16" spans="1:16" ht="21.95" customHeight="1" x14ac:dyDescent="0.25">
      <c r="A16" s="61" t="s">
        <v>384</v>
      </c>
      <c r="B16" s="62">
        <f t="shared" si="6"/>
        <v>337577</v>
      </c>
      <c r="C16" s="63">
        <f t="shared" si="10"/>
        <v>82.500048877766488</v>
      </c>
      <c r="D16" s="64">
        <f t="shared" si="7"/>
        <v>71607</v>
      </c>
      <c r="E16" s="63">
        <f t="shared" si="11"/>
        <v>17.499951122233519</v>
      </c>
      <c r="F16" s="65">
        <f t="shared" si="12"/>
        <v>409184</v>
      </c>
      <c r="G16" s="62">
        <v>174970</v>
      </c>
      <c r="H16" s="66">
        <f t="shared" si="13"/>
        <v>87.632222133183745</v>
      </c>
      <c r="I16" s="64">
        <v>24694</v>
      </c>
      <c r="J16" s="66">
        <f t="shared" si="8"/>
        <v>12.367777866816251</v>
      </c>
      <c r="K16" s="65">
        <v>199664</v>
      </c>
      <c r="L16" s="62">
        <v>162607</v>
      </c>
      <c r="M16" s="63">
        <f t="shared" si="9"/>
        <v>77.609297441771673</v>
      </c>
      <c r="N16" s="64">
        <v>46913</v>
      </c>
      <c r="O16" s="63">
        <f t="shared" si="5"/>
        <v>22.39070255822833</v>
      </c>
      <c r="P16" s="65">
        <v>209520</v>
      </c>
    </row>
    <row r="17" spans="1:16" ht="21.95" customHeight="1" x14ac:dyDescent="0.25">
      <c r="A17" s="61" t="s">
        <v>385</v>
      </c>
      <c r="B17" s="62">
        <f t="shared" si="6"/>
        <v>219624</v>
      </c>
      <c r="C17" s="63">
        <f t="shared" si="10"/>
        <v>85.165193113075858</v>
      </c>
      <c r="D17" s="64">
        <f t="shared" si="7"/>
        <v>38256</v>
      </c>
      <c r="E17" s="63">
        <f t="shared" si="11"/>
        <v>14.834806886924151</v>
      </c>
      <c r="F17" s="65">
        <f t="shared" si="12"/>
        <v>257880</v>
      </c>
      <c r="G17" s="62">
        <v>112825</v>
      </c>
      <c r="H17" s="66">
        <f t="shared" si="13"/>
        <v>89.330958036421208</v>
      </c>
      <c r="I17" s="64">
        <v>13475</v>
      </c>
      <c r="J17" s="66">
        <f t="shared" si="8"/>
        <v>10.669041963578781</v>
      </c>
      <c r="K17" s="65">
        <v>126300</v>
      </c>
      <c r="L17" s="62">
        <v>106799</v>
      </c>
      <c r="M17" s="63">
        <f t="shared" si="9"/>
        <v>81.166590667274662</v>
      </c>
      <c r="N17" s="64">
        <v>24781</v>
      </c>
      <c r="O17" s="63">
        <f t="shared" si="5"/>
        <v>18.833409332725338</v>
      </c>
      <c r="P17" s="65">
        <v>131580</v>
      </c>
    </row>
    <row r="18" spans="1:16" ht="21.95" customHeight="1" x14ac:dyDescent="0.25">
      <c r="A18" s="61" t="s">
        <v>386</v>
      </c>
      <c r="B18" s="62">
        <f t="shared" si="6"/>
        <v>613242</v>
      </c>
      <c r="C18" s="63">
        <f t="shared" si="10"/>
        <v>80.870631676117625</v>
      </c>
      <c r="D18" s="64">
        <f t="shared" si="7"/>
        <v>145058</v>
      </c>
      <c r="E18" s="63">
        <f t="shared" si="11"/>
        <v>19.129368323882368</v>
      </c>
      <c r="F18" s="65">
        <f t="shared" si="12"/>
        <v>758300</v>
      </c>
      <c r="G18" s="62">
        <v>315529</v>
      </c>
      <c r="H18" s="66">
        <f t="shared" si="13"/>
        <v>86.096255225330438</v>
      </c>
      <c r="I18" s="64">
        <v>50955</v>
      </c>
      <c r="J18" s="66">
        <f t="shared" si="8"/>
        <v>13.903744774669564</v>
      </c>
      <c r="K18" s="65">
        <v>366484</v>
      </c>
      <c r="L18" s="62">
        <v>297713</v>
      </c>
      <c r="M18" s="63">
        <f t="shared" si="9"/>
        <v>75.9828593013047</v>
      </c>
      <c r="N18" s="64">
        <v>94103</v>
      </c>
      <c r="O18" s="63">
        <f t="shared" si="5"/>
        <v>24.017140698695304</v>
      </c>
      <c r="P18" s="65">
        <v>391816</v>
      </c>
    </row>
    <row r="19" spans="1:16" ht="21.95" customHeight="1" x14ac:dyDescent="0.25">
      <c r="A19" s="61" t="s">
        <v>387</v>
      </c>
      <c r="B19" s="62">
        <f t="shared" si="6"/>
        <v>634592</v>
      </c>
      <c r="C19" s="63">
        <f t="shared" si="10"/>
        <v>73.292486443721955</v>
      </c>
      <c r="D19" s="64">
        <f t="shared" si="7"/>
        <v>231243</v>
      </c>
      <c r="E19" s="63">
        <f t="shared" si="11"/>
        <v>26.707513556278045</v>
      </c>
      <c r="F19" s="65">
        <f t="shared" si="12"/>
        <v>865835</v>
      </c>
      <c r="G19" s="62">
        <v>334968</v>
      </c>
      <c r="H19" s="66">
        <f t="shared" si="13"/>
        <v>80.266077513287101</v>
      </c>
      <c r="I19" s="64">
        <v>82354</v>
      </c>
      <c r="J19" s="66">
        <f t="shared" si="8"/>
        <v>19.733922486712899</v>
      </c>
      <c r="K19" s="65">
        <v>417322</v>
      </c>
      <c r="L19" s="62">
        <v>299624</v>
      </c>
      <c r="M19" s="63">
        <f t="shared" si="9"/>
        <v>66.803860757659194</v>
      </c>
      <c r="N19" s="64">
        <v>148889</v>
      </c>
      <c r="O19" s="63">
        <f t="shared" si="5"/>
        <v>33.196139242340799</v>
      </c>
      <c r="P19" s="65">
        <v>448513</v>
      </c>
    </row>
    <row r="20" spans="1:16" ht="21.95" customHeight="1" x14ac:dyDescent="0.25">
      <c r="A20" s="61" t="s">
        <v>388</v>
      </c>
      <c r="B20" s="62">
        <f t="shared" si="6"/>
        <v>454723</v>
      </c>
      <c r="C20" s="63">
        <f t="shared" si="10"/>
        <v>68.1393226571643</v>
      </c>
      <c r="D20" s="64">
        <f t="shared" si="7"/>
        <v>212620</v>
      </c>
      <c r="E20" s="63">
        <f t="shared" si="11"/>
        <v>31.860677342835693</v>
      </c>
      <c r="F20" s="65">
        <f t="shared" si="12"/>
        <v>667343</v>
      </c>
      <c r="G20" s="62">
        <v>240886</v>
      </c>
      <c r="H20" s="66">
        <f t="shared" si="13"/>
        <v>75.526584770898779</v>
      </c>
      <c r="I20" s="64">
        <v>78056</v>
      </c>
      <c r="J20" s="66">
        <f t="shared" si="8"/>
        <v>24.473415229101217</v>
      </c>
      <c r="K20" s="65">
        <v>318942</v>
      </c>
      <c r="L20" s="62">
        <v>213837</v>
      </c>
      <c r="M20" s="63">
        <f t="shared" si="9"/>
        <v>61.376689504335523</v>
      </c>
      <c r="N20" s="64">
        <v>134564</v>
      </c>
      <c r="O20" s="63">
        <f t="shared" si="5"/>
        <v>38.623310495664484</v>
      </c>
      <c r="P20" s="65">
        <v>348401</v>
      </c>
    </row>
    <row r="21" spans="1:16" ht="21.95" customHeight="1" x14ac:dyDescent="0.25">
      <c r="A21" s="61" t="s">
        <v>389</v>
      </c>
      <c r="B21" s="62">
        <f t="shared" si="6"/>
        <v>167058</v>
      </c>
      <c r="C21" s="63">
        <f t="shared" si="10"/>
        <v>76.381941713836326</v>
      </c>
      <c r="D21" s="64">
        <f t="shared" si="7"/>
        <v>51656</v>
      </c>
      <c r="E21" s="63">
        <f t="shared" si="11"/>
        <v>23.618058286163667</v>
      </c>
      <c r="F21" s="65">
        <f t="shared" si="12"/>
        <v>218714</v>
      </c>
      <c r="G21" s="62">
        <v>87624</v>
      </c>
      <c r="H21" s="66">
        <f t="shared" si="13"/>
        <v>82.265242127795418</v>
      </c>
      <c r="I21" s="64">
        <v>18890</v>
      </c>
      <c r="J21" s="66">
        <f t="shared" si="8"/>
        <v>17.734757872204593</v>
      </c>
      <c r="K21" s="65">
        <v>106514</v>
      </c>
      <c r="L21" s="62">
        <v>79434</v>
      </c>
      <c r="M21" s="63">
        <f t="shared" si="9"/>
        <v>70.796791443850267</v>
      </c>
      <c r="N21" s="64">
        <v>32766</v>
      </c>
      <c r="O21" s="63">
        <f t="shared" si="5"/>
        <v>29.203208556149736</v>
      </c>
      <c r="P21" s="65">
        <v>112200</v>
      </c>
    </row>
    <row r="22" spans="1:16" ht="21.95" customHeight="1" x14ac:dyDescent="0.25">
      <c r="A22" s="61" t="s">
        <v>390</v>
      </c>
      <c r="B22" s="62">
        <f t="shared" si="6"/>
        <v>593243</v>
      </c>
      <c r="C22" s="63">
        <f t="shared" si="10"/>
        <v>69.222493579413992</v>
      </c>
      <c r="D22" s="64">
        <f t="shared" si="7"/>
        <v>263766</v>
      </c>
      <c r="E22" s="63">
        <f t="shared" si="11"/>
        <v>30.777506420586015</v>
      </c>
      <c r="F22" s="65">
        <f t="shared" si="12"/>
        <v>857009</v>
      </c>
      <c r="G22" s="62">
        <v>324046</v>
      </c>
      <c r="H22" s="66">
        <f t="shared" si="13"/>
        <v>76.443070971090222</v>
      </c>
      <c r="I22" s="64">
        <v>99859</v>
      </c>
      <c r="J22" s="66">
        <f t="shared" si="8"/>
        <v>23.556929028909778</v>
      </c>
      <c r="K22" s="65">
        <v>423905</v>
      </c>
      <c r="L22" s="62">
        <v>269197</v>
      </c>
      <c r="M22" s="63">
        <f t="shared" si="9"/>
        <v>62.15527910155528</v>
      </c>
      <c r="N22" s="64">
        <v>163907</v>
      </c>
      <c r="O22" s="63">
        <f t="shared" si="5"/>
        <v>37.84472089844472</v>
      </c>
      <c r="P22" s="65">
        <v>433104</v>
      </c>
    </row>
    <row r="23" spans="1:16" ht="21.95" customHeight="1" x14ac:dyDescent="0.25">
      <c r="A23" s="61" t="s">
        <v>391</v>
      </c>
      <c r="B23" s="62">
        <f t="shared" si="6"/>
        <v>326298</v>
      </c>
      <c r="C23" s="63">
        <f t="shared" si="10"/>
        <v>80.351153685143686</v>
      </c>
      <c r="D23" s="64">
        <f t="shared" si="7"/>
        <v>79792</v>
      </c>
      <c r="E23" s="63">
        <f t="shared" si="11"/>
        <v>19.648846314856314</v>
      </c>
      <c r="F23" s="65">
        <f t="shared" si="12"/>
        <v>406090</v>
      </c>
      <c r="G23" s="62">
        <v>172162</v>
      </c>
      <c r="H23" s="66">
        <f t="shared" si="13"/>
        <v>82.300918799537257</v>
      </c>
      <c r="I23" s="64">
        <v>37024</v>
      </c>
      <c r="J23" s="66">
        <f t="shared" si="8"/>
        <v>17.699081200462746</v>
      </c>
      <c r="K23" s="65">
        <v>209186</v>
      </c>
      <c r="L23" s="62">
        <v>154136</v>
      </c>
      <c r="M23" s="63">
        <f t="shared" si="9"/>
        <v>78.279770852801363</v>
      </c>
      <c r="N23" s="64">
        <v>42768</v>
      </c>
      <c r="O23" s="63">
        <f t="shared" si="5"/>
        <v>21.720229147198637</v>
      </c>
      <c r="P23" s="65">
        <v>196904</v>
      </c>
    </row>
    <row r="24" spans="1:16" ht="21.95" customHeight="1" x14ac:dyDescent="0.25">
      <c r="A24" s="61" t="s">
        <v>392</v>
      </c>
      <c r="B24" s="62">
        <f t="shared" si="6"/>
        <v>250945</v>
      </c>
      <c r="C24" s="63">
        <f t="shared" si="10"/>
        <v>83.104002119450925</v>
      </c>
      <c r="D24" s="64">
        <f t="shared" si="7"/>
        <v>51020</v>
      </c>
      <c r="E24" s="63">
        <f t="shared" si="11"/>
        <v>16.895997880549071</v>
      </c>
      <c r="F24" s="65">
        <f t="shared" si="12"/>
        <v>301965</v>
      </c>
      <c r="G24" s="62">
        <v>127109</v>
      </c>
      <c r="H24" s="66">
        <f t="shared" si="13"/>
        <v>85.326951606731697</v>
      </c>
      <c r="I24" s="64">
        <v>21858</v>
      </c>
      <c r="J24" s="66">
        <f t="shared" si="8"/>
        <v>14.673048393268306</v>
      </c>
      <c r="K24" s="65">
        <v>148967</v>
      </c>
      <c r="L24" s="62">
        <v>123836</v>
      </c>
      <c r="M24" s="63">
        <f t="shared" si="9"/>
        <v>80.939620125753279</v>
      </c>
      <c r="N24" s="64">
        <v>29162</v>
      </c>
      <c r="O24" s="63">
        <f t="shared" si="5"/>
        <v>19.060379874246721</v>
      </c>
      <c r="P24" s="65">
        <v>152998</v>
      </c>
    </row>
    <row r="25" spans="1:16" ht="21.95" customHeight="1" x14ac:dyDescent="0.25">
      <c r="A25" s="61" t="s">
        <v>393</v>
      </c>
      <c r="B25" s="62">
        <f t="shared" si="6"/>
        <v>154472</v>
      </c>
      <c r="C25" s="63">
        <f t="shared" si="10"/>
        <v>83.413161688869209</v>
      </c>
      <c r="D25" s="64">
        <f t="shared" si="7"/>
        <v>30717</v>
      </c>
      <c r="E25" s="63">
        <f t="shared" si="11"/>
        <v>16.586838311130791</v>
      </c>
      <c r="F25" s="65">
        <f t="shared" si="12"/>
        <v>185189</v>
      </c>
      <c r="G25" s="62">
        <v>75247</v>
      </c>
      <c r="H25" s="66">
        <f t="shared" si="13"/>
        <v>84.599471583562874</v>
      </c>
      <c r="I25" s="64">
        <v>13698</v>
      </c>
      <c r="J25" s="66">
        <f t="shared" si="8"/>
        <v>15.400528416437123</v>
      </c>
      <c r="K25" s="65">
        <v>88945</v>
      </c>
      <c r="L25" s="62">
        <v>79225</v>
      </c>
      <c r="M25" s="63">
        <f t="shared" si="9"/>
        <v>82.31681974980259</v>
      </c>
      <c r="N25" s="64">
        <v>17019</v>
      </c>
      <c r="O25" s="63">
        <f t="shared" si="5"/>
        <v>17.683180250197413</v>
      </c>
      <c r="P25" s="65">
        <v>96244</v>
      </c>
    </row>
    <row r="26" spans="1:16" ht="21.95" customHeight="1" x14ac:dyDescent="0.25">
      <c r="A26" s="61" t="s">
        <v>394</v>
      </c>
      <c r="B26" s="62">
        <f t="shared" si="6"/>
        <v>220364</v>
      </c>
      <c r="C26" s="63">
        <f t="shared" si="10"/>
        <v>75.324986070804741</v>
      </c>
      <c r="D26" s="64">
        <f t="shared" si="7"/>
        <v>72187</v>
      </c>
      <c r="E26" s="63">
        <f t="shared" si="11"/>
        <v>24.675013929195252</v>
      </c>
      <c r="F26" s="65">
        <f t="shared" si="12"/>
        <v>292551</v>
      </c>
      <c r="G26" s="62">
        <v>105952</v>
      </c>
      <c r="H26" s="66">
        <f t="shared" si="13"/>
        <v>76.942405031117701</v>
      </c>
      <c r="I26" s="64">
        <v>31751</v>
      </c>
      <c r="J26" s="66">
        <f t="shared" si="8"/>
        <v>23.057594968882306</v>
      </c>
      <c r="K26" s="65">
        <v>137703</v>
      </c>
      <c r="L26" s="62">
        <v>114412</v>
      </c>
      <c r="M26" s="63">
        <f t="shared" si="9"/>
        <v>73.886650134325265</v>
      </c>
      <c r="N26" s="64">
        <v>40436</v>
      </c>
      <c r="O26" s="63">
        <f t="shared" si="5"/>
        <v>26.113349865674728</v>
      </c>
      <c r="P26" s="65">
        <v>154848</v>
      </c>
    </row>
    <row r="27" spans="1:16" ht="21.95" customHeight="1" x14ac:dyDescent="0.25">
      <c r="A27" s="61" t="s">
        <v>395</v>
      </c>
      <c r="B27" s="62">
        <f t="shared" si="6"/>
        <v>214733</v>
      </c>
      <c r="C27" s="63">
        <f t="shared" si="10"/>
        <v>80.405974664964191</v>
      </c>
      <c r="D27" s="64">
        <f t="shared" si="7"/>
        <v>52328</v>
      </c>
      <c r="E27" s="63">
        <f t="shared" si="11"/>
        <v>19.594025335035816</v>
      </c>
      <c r="F27" s="65">
        <f t="shared" si="12"/>
        <v>267061</v>
      </c>
      <c r="G27" s="62">
        <v>109132</v>
      </c>
      <c r="H27" s="66">
        <f t="shared" si="13"/>
        <v>84.103607456900875</v>
      </c>
      <c r="I27" s="64">
        <v>20627</v>
      </c>
      <c r="J27" s="66">
        <f t="shared" si="8"/>
        <v>15.896392543099131</v>
      </c>
      <c r="K27" s="65">
        <v>129759</v>
      </c>
      <c r="L27" s="62">
        <v>105601</v>
      </c>
      <c r="M27" s="63">
        <f t="shared" si="9"/>
        <v>76.911479803644525</v>
      </c>
      <c r="N27" s="64">
        <v>31701</v>
      </c>
      <c r="O27" s="63">
        <f t="shared" si="5"/>
        <v>23.088520196355482</v>
      </c>
      <c r="P27" s="65">
        <v>137302</v>
      </c>
    </row>
    <row r="28" spans="1:16" ht="21.95" customHeight="1" thickBot="1" x14ac:dyDescent="0.3">
      <c r="A28" s="67" t="s">
        <v>396</v>
      </c>
      <c r="B28" s="68">
        <f t="shared" si="6"/>
        <v>323565</v>
      </c>
      <c r="C28" s="69">
        <f t="shared" si="10"/>
        <v>83.274996782910833</v>
      </c>
      <c r="D28" s="70">
        <f t="shared" si="7"/>
        <v>64985</v>
      </c>
      <c r="E28" s="69">
        <f t="shared" si="11"/>
        <v>16.725003217089178</v>
      </c>
      <c r="F28" s="71">
        <f t="shared" si="12"/>
        <v>388550</v>
      </c>
      <c r="G28" s="68">
        <v>163734</v>
      </c>
      <c r="H28" s="72">
        <f t="shared" si="13"/>
        <v>85.651960117596587</v>
      </c>
      <c r="I28" s="70">
        <v>27428</v>
      </c>
      <c r="J28" s="72">
        <f t="shared" si="8"/>
        <v>14.348039882403407</v>
      </c>
      <c r="K28" s="71">
        <v>191162</v>
      </c>
      <c r="L28" s="68">
        <v>159831</v>
      </c>
      <c r="M28" s="69">
        <f t="shared" si="9"/>
        <v>80.973007477658214</v>
      </c>
      <c r="N28" s="70">
        <v>37557</v>
      </c>
      <c r="O28" s="69">
        <f t="shared" si="5"/>
        <v>19.026992522341786</v>
      </c>
      <c r="P28" s="71">
        <v>197388</v>
      </c>
    </row>
    <row r="29" spans="1:16" ht="18" customHeight="1" x14ac:dyDescent="0.25">
      <c r="A29" s="3" t="s">
        <v>364</v>
      </c>
      <c r="B29" s="7"/>
      <c r="C29" s="7"/>
      <c r="D29" s="7"/>
      <c r="E29" s="7"/>
      <c r="F29" s="7"/>
      <c r="G29" s="7"/>
      <c r="H29" s="73"/>
      <c r="I29" s="7"/>
      <c r="J29" s="73"/>
      <c r="K29" s="7"/>
    </row>
    <row r="30" spans="1:16" ht="18" customHeight="1" x14ac:dyDescent="0.25">
      <c r="A30" s="3" t="s">
        <v>363</v>
      </c>
      <c r="B30" s="7"/>
      <c r="C30" s="7"/>
      <c r="D30" s="7"/>
      <c r="E30" s="7"/>
      <c r="F30" s="7"/>
      <c r="G30" s="7"/>
      <c r="H30" s="73"/>
      <c r="I30" s="7"/>
      <c r="J30" s="73"/>
      <c r="K30" s="7"/>
    </row>
    <row r="31" spans="1:16" ht="18" customHeight="1" x14ac:dyDescent="0.25">
      <c r="A31" s="3" t="s">
        <v>369</v>
      </c>
      <c r="B31" s="7"/>
      <c r="C31" s="7"/>
      <c r="D31" s="7"/>
      <c r="E31" s="7"/>
      <c r="F31" s="7"/>
      <c r="G31" s="7"/>
      <c r="H31" s="73"/>
      <c r="I31" s="7"/>
      <c r="J31" s="73"/>
      <c r="K31" s="7"/>
    </row>
    <row r="32" spans="1:16" ht="16.350000000000001" customHeight="1" x14ac:dyDescent="0.25">
      <c r="A32" s="6"/>
      <c r="B32" s="7"/>
      <c r="C32" s="7"/>
      <c r="D32" s="7"/>
      <c r="E32" s="7"/>
      <c r="F32" s="7"/>
      <c r="G32" s="7"/>
      <c r="H32" s="73"/>
      <c r="I32" s="7"/>
      <c r="J32" s="73"/>
      <c r="K32" s="7"/>
    </row>
  </sheetData>
  <mergeCells count="6">
    <mergeCell ref="A1:P1"/>
    <mergeCell ref="A2:P2"/>
    <mergeCell ref="A4:A5"/>
    <mergeCell ref="B4:F4"/>
    <mergeCell ref="G4:K4"/>
    <mergeCell ref="L4:P4"/>
  </mergeCells>
  <printOptions horizontalCentered="1" verticalCentered="1"/>
  <pageMargins left="0" right="0" top="0" bottom="0" header="0" footer="0"/>
  <pageSetup scale="85" orientation="landscape" r:id="rId1"/>
  <ignoredErrors>
    <ignoredError sqref="C6 E6:E28 H6 J6 M6 O6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outlinePr summaryBelow="0" summaryRight="0"/>
  </sheetPr>
  <dimension ref="A1:P34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0.1406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2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18.95" customHeight="1" x14ac:dyDescent="0.25">
      <c r="A7" s="13" t="s">
        <v>111</v>
      </c>
      <c r="B7" s="14">
        <f>G7+L7</f>
        <v>139334</v>
      </c>
      <c r="C7" s="15">
        <f t="shared" ref="C7:C31" si="0">B7/F7*100</f>
        <v>94.048004751876448</v>
      </c>
      <c r="D7" s="16">
        <f>I7+N7</f>
        <v>8818</v>
      </c>
      <c r="E7" s="17">
        <f>D7/F7*100</f>
        <v>5.9519952481235494</v>
      </c>
      <c r="F7" s="18">
        <v>148152</v>
      </c>
      <c r="G7" s="19">
        <f>K7-I7</f>
        <v>65973</v>
      </c>
      <c r="H7" s="20">
        <f>G7/K7*100</f>
        <v>96.408060674255822</v>
      </c>
      <c r="I7" s="21">
        <v>2458</v>
      </c>
      <c r="J7" s="20">
        <f>I7/K7*100</f>
        <v>3.5919393257441805</v>
      </c>
      <c r="K7" s="18">
        <v>68431</v>
      </c>
      <c r="L7" s="19">
        <f>P7-N7</f>
        <v>73361</v>
      </c>
      <c r="M7" s="17">
        <f>L7/P7*100</f>
        <v>92.022177343485396</v>
      </c>
      <c r="N7" s="21">
        <v>6360</v>
      </c>
      <c r="O7" s="17">
        <f>N7/P7*100</f>
        <v>7.9778226565145953</v>
      </c>
      <c r="P7" s="18">
        <v>79721</v>
      </c>
    </row>
    <row r="8" spans="1:16" s="2" customFormat="1" ht="18.95" customHeight="1" x14ac:dyDescent="0.25">
      <c r="A8" s="13" t="s">
        <v>112</v>
      </c>
      <c r="B8" s="14">
        <f t="shared" ref="B8:B30" si="1">G8+L8</f>
        <v>14057</v>
      </c>
      <c r="C8" s="22">
        <f t="shared" si="0"/>
        <v>92.401235785183715</v>
      </c>
      <c r="D8" s="16">
        <f t="shared" ref="D8:D30" si="2">I8+N8</f>
        <v>1156</v>
      </c>
      <c r="E8" s="23">
        <f t="shared" ref="E8:E12" si="3">D8/F8*100</f>
        <v>7.5987642148162751</v>
      </c>
      <c r="F8" s="18">
        <v>15213</v>
      </c>
      <c r="G8" s="19">
        <f t="shared" ref="G8:G30" si="4">K8-I8</f>
        <v>6794</v>
      </c>
      <c r="H8" s="25">
        <f t="shared" ref="H8:H12" si="5">G8/K8*100</f>
        <v>95.31425364758698</v>
      </c>
      <c r="I8" s="21">
        <v>334</v>
      </c>
      <c r="J8" s="25">
        <f t="shared" ref="J8:J12" si="6">I8/K8*100</f>
        <v>4.6857463524130196</v>
      </c>
      <c r="K8" s="18">
        <v>7128</v>
      </c>
      <c r="L8" s="19">
        <f t="shared" ref="L8:L30" si="7">P8-N8</f>
        <v>7263</v>
      </c>
      <c r="M8" s="23">
        <f t="shared" ref="M8:M12" si="8">L8/P8*100</f>
        <v>89.833024118738408</v>
      </c>
      <c r="N8" s="21">
        <v>822</v>
      </c>
      <c r="O8" s="23">
        <f t="shared" ref="O8:O12" si="9">N8/P8*100</f>
        <v>10.166975881261596</v>
      </c>
      <c r="P8" s="18">
        <v>8085</v>
      </c>
    </row>
    <row r="9" spans="1:16" s="2" customFormat="1" ht="18.95" customHeight="1" x14ac:dyDescent="0.25">
      <c r="A9" s="13" t="s">
        <v>113</v>
      </c>
      <c r="B9" s="14">
        <f t="shared" si="1"/>
        <v>24258</v>
      </c>
      <c r="C9" s="22">
        <f t="shared" si="0"/>
        <v>90.114788810877073</v>
      </c>
      <c r="D9" s="16">
        <f t="shared" si="2"/>
        <v>2661</v>
      </c>
      <c r="E9" s="23">
        <f t="shared" si="3"/>
        <v>9.8852111891229253</v>
      </c>
      <c r="F9" s="18">
        <v>26919</v>
      </c>
      <c r="G9" s="19">
        <f t="shared" si="4"/>
        <v>11639</v>
      </c>
      <c r="H9" s="25">
        <f t="shared" si="5"/>
        <v>94.319286871961111</v>
      </c>
      <c r="I9" s="21">
        <v>701</v>
      </c>
      <c r="J9" s="25">
        <f t="shared" si="6"/>
        <v>5.6807131280388976</v>
      </c>
      <c r="K9" s="18">
        <v>12340</v>
      </c>
      <c r="L9" s="19">
        <f t="shared" si="7"/>
        <v>12619</v>
      </c>
      <c r="M9" s="23">
        <f t="shared" si="8"/>
        <v>86.556005212977567</v>
      </c>
      <c r="N9" s="21">
        <v>1960</v>
      </c>
      <c r="O9" s="23">
        <f t="shared" si="9"/>
        <v>13.443994787022429</v>
      </c>
      <c r="P9" s="18">
        <v>14579</v>
      </c>
    </row>
    <row r="10" spans="1:16" s="2" customFormat="1" ht="18.95" customHeight="1" x14ac:dyDescent="0.25">
      <c r="A10" s="13" t="s">
        <v>114</v>
      </c>
      <c r="B10" s="14">
        <f t="shared" si="1"/>
        <v>19911</v>
      </c>
      <c r="C10" s="22">
        <f t="shared" si="0"/>
        <v>82.903776491651755</v>
      </c>
      <c r="D10" s="16">
        <f t="shared" si="2"/>
        <v>4106</v>
      </c>
      <c r="E10" s="23">
        <f t="shared" si="3"/>
        <v>17.096223508348256</v>
      </c>
      <c r="F10" s="18">
        <v>24017</v>
      </c>
      <c r="G10" s="19">
        <f t="shared" si="4"/>
        <v>9534</v>
      </c>
      <c r="H10" s="25">
        <f t="shared" si="5"/>
        <v>87.35568993952721</v>
      </c>
      <c r="I10" s="21">
        <v>1380</v>
      </c>
      <c r="J10" s="25">
        <f t="shared" si="6"/>
        <v>12.644310060472788</v>
      </c>
      <c r="K10" s="18">
        <v>10914</v>
      </c>
      <c r="L10" s="19">
        <f t="shared" si="7"/>
        <v>10377</v>
      </c>
      <c r="M10" s="23">
        <f t="shared" si="8"/>
        <v>79.195604060138905</v>
      </c>
      <c r="N10" s="21">
        <v>2726</v>
      </c>
      <c r="O10" s="23">
        <f t="shared" si="9"/>
        <v>20.804395939861102</v>
      </c>
      <c r="P10" s="18">
        <v>13103</v>
      </c>
    </row>
    <row r="11" spans="1:16" s="2" customFormat="1" ht="18.95" customHeight="1" x14ac:dyDescent="0.25">
      <c r="A11" s="13" t="s">
        <v>115</v>
      </c>
      <c r="B11" s="14">
        <f t="shared" si="1"/>
        <v>5247</v>
      </c>
      <c r="C11" s="22">
        <f t="shared" si="0"/>
        <v>85.693287604115625</v>
      </c>
      <c r="D11" s="16">
        <f t="shared" si="2"/>
        <v>876</v>
      </c>
      <c r="E11" s="23">
        <f t="shared" si="3"/>
        <v>14.306712395884372</v>
      </c>
      <c r="F11" s="18">
        <v>6123</v>
      </c>
      <c r="G11" s="19">
        <f t="shared" si="4"/>
        <v>2439</v>
      </c>
      <c r="H11" s="25">
        <f t="shared" si="5"/>
        <v>87.702265372168284</v>
      </c>
      <c r="I11" s="21">
        <v>342</v>
      </c>
      <c r="J11" s="25">
        <f t="shared" si="6"/>
        <v>12.297734627831716</v>
      </c>
      <c r="K11" s="18">
        <v>2781</v>
      </c>
      <c r="L11" s="19">
        <f t="shared" si="7"/>
        <v>2808</v>
      </c>
      <c r="M11" s="23">
        <f t="shared" si="8"/>
        <v>84.021543985637351</v>
      </c>
      <c r="N11" s="21">
        <v>534</v>
      </c>
      <c r="O11" s="23">
        <f t="shared" si="9"/>
        <v>15.978456014362658</v>
      </c>
      <c r="P11" s="18">
        <v>3342</v>
      </c>
    </row>
    <row r="12" spans="1:16" s="2" customFormat="1" ht="18.95" customHeight="1" x14ac:dyDescent="0.25">
      <c r="A12" s="13" t="s">
        <v>116</v>
      </c>
      <c r="B12" s="14">
        <f t="shared" si="1"/>
        <v>14101</v>
      </c>
      <c r="C12" s="22">
        <f t="shared" si="0"/>
        <v>79.865201631173548</v>
      </c>
      <c r="D12" s="16">
        <f t="shared" si="2"/>
        <v>3555</v>
      </c>
      <c r="E12" s="23">
        <f t="shared" si="3"/>
        <v>20.134798368826463</v>
      </c>
      <c r="F12" s="18">
        <v>17656</v>
      </c>
      <c r="G12" s="19">
        <f t="shared" si="4"/>
        <v>6493</v>
      </c>
      <c r="H12" s="25">
        <f t="shared" si="5"/>
        <v>83.921416569729871</v>
      </c>
      <c r="I12" s="21">
        <v>1244</v>
      </c>
      <c r="J12" s="25">
        <f t="shared" si="6"/>
        <v>16.078583430270129</v>
      </c>
      <c r="K12" s="18">
        <v>7737</v>
      </c>
      <c r="L12" s="19">
        <f t="shared" si="7"/>
        <v>7608</v>
      </c>
      <c r="M12" s="23">
        <f t="shared" si="8"/>
        <v>76.70128037100514</v>
      </c>
      <c r="N12" s="21">
        <v>2311</v>
      </c>
      <c r="O12" s="23">
        <f t="shared" si="9"/>
        <v>23.298719628994856</v>
      </c>
      <c r="P12" s="18">
        <v>9919</v>
      </c>
    </row>
    <row r="13" spans="1:16" s="2" customFormat="1" ht="18.95" customHeight="1" x14ac:dyDescent="0.25">
      <c r="A13" s="13" t="s">
        <v>117</v>
      </c>
      <c r="B13" s="14">
        <f t="shared" si="1"/>
        <v>6736</v>
      </c>
      <c r="C13" s="22">
        <f t="shared" si="0"/>
        <v>61.225231776040722</v>
      </c>
      <c r="D13" s="16">
        <f t="shared" si="2"/>
        <v>4266</v>
      </c>
      <c r="E13" s="23">
        <f t="shared" ref="E13:E31" si="10">D13/F13*100</f>
        <v>38.774768223959285</v>
      </c>
      <c r="F13" s="24">
        <v>11002</v>
      </c>
      <c r="G13" s="19">
        <f t="shared" si="4"/>
        <v>3204</v>
      </c>
      <c r="H13" s="25">
        <f t="shared" ref="H13:H31" si="11">G13/K13*100</f>
        <v>72.587222473946539</v>
      </c>
      <c r="I13" s="26">
        <v>1210</v>
      </c>
      <c r="J13" s="25">
        <f t="shared" ref="J13:J31" si="12">I13/K13*100</f>
        <v>27.412777526053468</v>
      </c>
      <c r="K13" s="24">
        <v>4414</v>
      </c>
      <c r="L13" s="19">
        <f t="shared" si="7"/>
        <v>3532</v>
      </c>
      <c r="M13" s="23">
        <f t="shared" ref="M13:M31" si="13">L13/P13*100</f>
        <v>53.612629022465086</v>
      </c>
      <c r="N13" s="26">
        <v>3056</v>
      </c>
      <c r="O13" s="23">
        <f t="shared" ref="O13:O31" si="14">N13/P13*100</f>
        <v>46.387370977534914</v>
      </c>
      <c r="P13" s="24">
        <v>6588</v>
      </c>
    </row>
    <row r="14" spans="1:16" s="2" customFormat="1" ht="18.95" customHeight="1" x14ac:dyDescent="0.25">
      <c r="A14" s="13" t="s">
        <v>118</v>
      </c>
      <c r="B14" s="14">
        <f t="shared" si="1"/>
        <v>4612</v>
      </c>
      <c r="C14" s="22">
        <f t="shared" si="0"/>
        <v>80.320445837687217</v>
      </c>
      <c r="D14" s="16">
        <f t="shared" si="2"/>
        <v>1130</v>
      </c>
      <c r="E14" s="23">
        <f t="shared" si="10"/>
        <v>19.679554162312783</v>
      </c>
      <c r="F14" s="24">
        <v>5742</v>
      </c>
      <c r="G14" s="19">
        <f t="shared" si="4"/>
        <v>2116</v>
      </c>
      <c r="H14" s="25">
        <f t="shared" si="11"/>
        <v>91.010752688172047</v>
      </c>
      <c r="I14" s="26">
        <v>209</v>
      </c>
      <c r="J14" s="25">
        <f t="shared" si="12"/>
        <v>8.9892473118279561</v>
      </c>
      <c r="K14" s="24">
        <v>2325</v>
      </c>
      <c r="L14" s="19">
        <f t="shared" si="7"/>
        <v>2496</v>
      </c>
      <c r="M14" s="23">
        <f t="shared" si="13"/>
        <v>73.046532045654075</v>
      </c>
      <c r="N14" s="26">
        <v>921</v>
      </c>
      <c r="O14" s="23">
        <f t="shared" si="14"/>
        <v>26.953467954345918</v>
      </c>
      <c r="P14" s="24">
        <v>3417</v>
      </c>
    </row>
    <row r="15" spans="1:16" s="2" customFormat="1" ht="18.95" customHeight="1" x14ac:dyDescent="0.25">
      <c r="A15" s="13" t="s">
        <v>119</v>
      </c>
      <c r="B15" s="14">
        <f t="shared" si="1"/>
        <v>30598</v>
      </c>
      <c r="C15" s="22">
        <f t="shared" si="0"/>
        <v>77.573268431193583</v>
      </c>
      <c r="D15" s="16">
        <f t="shared" si="2"/>
        <v>8846</v>
      </c>
      <c r="E15" s="23">
        <f t="shared" si="10"/>
        <v>22.42673156880641</v>
      </c>
      <c r="F15" s="24">
        <v>39444</v>
      </c>
      <c r="G15" s="19">
        <f t="shared" si="4"/>
        <v>14502</v>
      </c>
      <c r="H15" s="25">
        <f t="shared" si="11"/>
        <v>83.325672259250751</v>
      </c>
      <c r="I15" s="26">
        <v>2902</v>
      </c>
      <c r="J15" s="25">
        <f t="shared" si="12"/>
        <v>16.674327740749252</v>
      </c>
      <c r="K15" s="24">
        <v>17404</v>
      </c>
      <c r="L15" s="19">
        <f t="shared" si="7"/>
        <v>16096</v>
      </c>
      <c r="M15" s="23">
        <f t="shared" si="13"/>
        <v>73.030852994555346</v>
      </c>
      <c r="N15" s="26">
        <v>5944</v>
      </c>
      <c r="O15" s="23">
        <f t="shared" si="14"/>
        <v>26.969147005444643</v>
      </c>
      <c r="P15" s="24">
        <v>22040</v>
      </c>
    </row>
    <row r="16" spans="1:16" s="2" customFormat="1" ht="18.95" customHeight="1" x14ac:dyDescent="0.25">
      <c r="A16" s="13" t="s">
        <v>120</v>
      </c>
      <c r="B16" s="14">
        <f t="shared" si="1"/>
        <v>5678</v>
      </c>
      <c r="C16" s="22">
        <f t="shared" si="0"/>
        <v>93.38815789473685</v>
      </c>
      <c r="D16" s="16">
        <f t="shared" si="2"/>
        <v>402</v>
      </c>
      <c r="E16" s="23">
        <f t="shared" si="10"/>
        <v>6.6118421052631575</v>
      </c>
      <c r="F16" s="24">
        <v>6080</v>
      </c>
      <c r="G16" s="19">
        <f t="shared" si="4"/>
        <v>2653</v>
      </c>
      <c r="H16" s="25">
        <f t="shared" si="11"/>
        <v>95.431654676258987</v>
      </c>
      <c r="I16" s="26">
        <v>127</v>
      </c>
      <c r="J16" s="25">
        <f t="shared" si="12"/>
        <v>4.5683453237410072</v>
      </c>
      <c r="K16" s="24">
        <v>2780</v>
      </c>
      <c r="L16" s="19">
        <f t="shared" si="7"/>
        <v>3025</v>
      </c>
      <c r="M16" s="23">
        <f t="shared" si="13"/>
        <v>91.666666666666657</v>
      </c>
      <c r="N16" s="26">
        <v>275</v>
      </c>
      <c r="O16" s="23">
        <f t="shared" si="14"/>
        <v>8.3333333333333321</v>
      </c>
      <c r="P16" s="24">
        <v>3300</v>
      </c>
    </row>
    <row r="17" spans="1:16" s="2" customFormat="1" ht="18.95" customHeight="1" x14ac:dyDescent="0.25">
      <c r="A17" s="13" t="s">
        <v>121</v>
      </c>
      <c r="B17" s="14">
        <f t="shared" si="1"/>
        <v>10697</v>
      </c>
      <c r="C17" s="22">
        <f t="shared" si="0"/>
        <v>79.002954209748893</v>
      </c>
      <c r="D17" s="16">
        <f t="shared" si="2"/>
        <v>2843</v>
      </c>
      <c r="E17" s="23">
        <f t="shared" si="10"/>
        <v>20.997045790251107</v>
      </c>
      <c r="F17" s="24">
        <v>13540</v>
      </c>
      <c r="G17" s="19">
        <f t="shared" si="4"/>
        <v>5106</v>
      </c>
      <c r="H17" s="25">
        <f t="shared" si="11"/>
        <v>86.366711772665766</v>
      </c>
      <c r="I17" s="26">
        <v>806</v>
      </c>
      <c r="J17" s="25">
        <f t="shared" si="12"/>
        <v>13.633288227334237</v>
      </c>
      <c r="K17" s="24">
        <v>5912</v>
      </c>
      <c r="L17" s="19">
        <f t="shared" si="7"/>
        <v>5591</v>
      </c>
      <c r="M17" s="23">
        <f t="shared" si="13"/>
        <v>73.29575249082329</v>
      </c>
      <c r="N17" s="26">
        <v>2037</v>
      </c>
      <c r="O17" s="23">
        <f t="shared" si="14"/>
        <v>26.704247509176714</v>
      </c>
      <c r="P17" s="24">
        <v>7628</v>
      </c>
    </row>
    <row r="18" spans="1:16" s="2" customFormat="1" ht="18.95" customHeight="1" x14ac:dyDescent="0.25">
      <c r="A18" s="13" t="s">
        <v>122</v>
      </c>
      <c r="B18" s="14">
        <f t="shared" si="1"/>
        <v>15218</v>
      </c>
      <c r="C18" s="22">
        <f t="shared" si="0"/>
        <v>73.065104666794696</v>
      </c>
      <c r="D18" s="16">
        <f t="shared" si="2"/>
        <v>5610</v>
      </c>
      <c r="E18" s="23">
        <f t="shared" si="10"/>
        <v>26.934895333205301</v>
      </c>
      <c r="F18" s="24">
        <v>20828</v>
      </c>
      <c r="G18" s="19">
        <f t="shared" si="4"/>
        <v>7342</v>
      </c>
      <c r="H18" s="25">
        <f t="shared" si="11"/>
        <v>80.100370936068074</v>
      </c>
      <c r="I18" s="26">
        <v>1824</v>
      </c>
      <c r="J18" s="25">
        <f t="shared" si="12"/>
        <v>19.899629063931922</v>
      </c>
      <c r="K18" s="24">
        <v>9166</v>
      </c>
      <c r="L18" s="19">
        <f t="shared" si="7"/>
        <v>7876</v>
      </c>
      <c r="M18" s="23">
        <f t="shared" si="13"/>
        <v>67.535585662836567</v>
      </c>
      <c r="N18" s="26">
        <v>3786</v>
      </c>
      <c r="O18" s="23">
        <f t="shared" si="14"/>
        <v>32.46441433716344</v>
      </c>
      <c r="P18" s="24">
        <v>11662</v>
      </c>
    </row>
    <row r="19" spans="1:16" s="2" customFormat="1" ht="18.95" customHeight="1" x14ac:dyDescent="0.25">
      <c r="A19" s="13" t="s">
        <v>123</v>
      </c>
      <c r="B19" s="14">
        <f t="shared" si="1"/>
        <v>9380</v>
      </c>
      <c r="C19" s="22">
        <f t="shared" si="0"/>
        <v>73.052959501557638</v>
      </c>
      <c r="D19" s="16">
        <f t="shared" si="2"/>
        <v>3460</v>
      </c>
      <c r="E19" s="23">
        <f t="shared" si="10"/>
        <v>26.947040498442366</v>
      </c>
      <c r="F19" s="24">
        <v>12840</v>
      </c>
      <c r="G19" s="19">
        <f t="shared" si="4"/>
        <v>4741</v>
      </c>
      <c r="H19" s="25">
        <f t="shared" si="11"/>
        <v>82.01003286628611</v>
      </c>
      <c r="I19" s="26">
        <v>1040</v>
      </c>
      <c r="J19" s="25">
        <f t="shared" si="12"/>
        <v>17.98996713371389</v>
      </c>
      <c r="K19" s="24">
        <v>5781</v>
      </c>
      <c r="L19" s="19">
        <f t="shared" si="7"/>
        <v>4639</v>
      </c>
      <c r="M19" s="23">
        <f t="shared" si="13"/>
        <v>65.717523728573454</v>
      </c>
      <c r="N19" s="26">
        <v>2420</v>
      </c>
      <c r="O19" s="23">
        <f t="shared" si="14"/>
        <v>34.282476271426546</v>
      </c>
      <c r="P19" s="24">
        <v>7059</v>
      </c>
    </row>
    <row r="20" spans="1:16" s="2" customFormat="1" ht="18.95" customHeight="1" x14ac:dyDescent="0.25">
      <c r="A20" s="13" t="s">
        <v>124</v>
      </c>
      <c r="B20" s="14">
        <f t="shared" si="1"/>
        <v>29905</v>
      </c>
      <c r="C20" s="22">
        <f t="shared" si="0"/>
        <v>91.634747969970888</v>
      </c>
      <c r="D20" s="16">
        <f t="shared" si="2"/>
        <v>2730</v>
      </c>
      <c r="E20" s="23">
        <f t="shared" si="10"/>
        <v>8.3652520300291098</v>
      </c>
      <c r="F20" s="24">
        <v>32635</v>
      </c>
      <c r="G20" s="19">
        <f t="shared" si="4"/>
        <v>14990</v>
      </c>
      <c r="H20" s="25">
        <f t="shared" si="11"/>
        <v>94.478759611748401</v>
      </c>
      <c r="I20" s="26">
        <v>876</v>
      </c>
      <c r="J20" s="25">
        <f t="shared" si="12"/>
        <v>5.5212403882516075</v>
      </c>
      <c r="K20" s="24">
        <v>15866</v>
      </c>
      <c r="L20" s="19">
        <f t="shared" si="7"/>
        <v>14915</v>
      </c>
      <c r="M20" s="23">
        <f t="shared" si="13"/>
        <v>88.943884548869931</v>
      </c>
      <c r="N20" s="26">
        <v>1854</v>
      </c>
      <c r="O20" s="23">
        <f t="shared" si="14"/>
        <v>11.056115451130061</v>
      </c>
      <c r="P20" s="24">
        <v>16769</v>
      </c>
    </row>
    <row r="21" spans="1:16" s="2" customFormat="1" ht="18.95" customHeight="1" x14ac:dyDescent="0.25">
      <c r="A21" s="13" t="s">
        <v>125</v>
      </c>
      <c r="B21" s="14">
        <f t="shared" si="1"/>
        <v>6660</v>
      </c>
      <c r="C21" s="22">
        <f t="shared" si="0"/>
        <v>77.315997213837946</v>
      </c>
      <c r="D21" s="16">
        <f t="shared" si="2"/>
        <v>1954</v>
      </c>
      <c r="E21" s="23">
        <f t="shared" si="10"/>
        <v>22.684002786162061</v>
      </c>
      <c r="F21" s="24">
        <v>8614</v>
      </c>
      <c r="G21" s="19">
        <f t="shared" si="4"/>
        <v>3063</v>
      </c>
      <c r="H21" s="25">
        <f t="shared" si="11"/>
        <v>83.940805700191831</v>
      </c>
      <c r="I21" s="26">
        <v>586</v>
      </c>
      <c r="J21" s="25">
        <f t="shared" si="12"/>
        <v>16.059194299808166</v>
      </c>
      <c r="K21" s="24">
        <v>3649</v>
      </c>
      <c r="L21" s="19">
        <f t="shared" si="7"/>
        <v>3597</v>
      </c>
      <c r="M21" s="23">
        <f t="shared" si="13"/>
        <v>72.447129909365557</v>
      </c>
      <c r="N21" s="26">
        <v>1368</v>
      </c>
      <c r="O21" s="23">
        <f t="shared" si="14"/>
        <v>27.552870090634439</v>
      </c>
      <c r="P21" s="24">
        <v>4965</v>
      </c>
    </row>
    <row r="22" spans="1:16" s="2" customFormat="1" ht="18.95" customHeight="1" x14ac:dyDescent="0.25">
      <c r="A22" s="13" t="s">
        <v>126</v>
      </c>
      <c r="B22" s="14">
        <f t="shared" si="1"/>
        <v>8063</v>
      </c>
      <c r="C22" s="22">
        <f t="shared" si="0"/>
        <v>70.333217027215639</v>
      </c>
      <c r="D22" s="16">
        <f t="shared" si="2"/>
        <v>3401</v>
      </c>
      <c r="E22" s="23">
        <f t="shared" si="10"/>
        <v>29.666782972784368</v>
      </c>
      <c r="F22" s="24">
        <v>11464</v>
      </c>
      <c r="G22" s="19">
        <f t="shared" si="4"/>
        <v>3956</v>
      </c>
      <c r="H22" s="25">
        <f t="shared" si="11"/>
        <v>78.305621536025342</v>
      </c>
      <c r="I22" s="26">
        <v>1096</v>
      </c>
      <c r="J22" s="25">
        <f t="shared" si="12"/>
        <v>21.694378463974665</v>
      </c>
      <c r="K22" s="24">
        <v>5052</v>
      </c>
      <c r="L22" s="19">
        <f t="shared" si="7"/>
        <v>4107</v>
      </c>
      <c r="M22" s="23">
        <f t="shared" si="13"/>
        <v>64.051777916406735</v>
      </c>
      <c r="N22" s="26">
        <v>2305</v>
      </c>
      <c r="O22" s="23">
        <f t="shared" si="14"/>
        <v>35.948222083593265</v>
      </c>
      <c r="P22" s="24">
        <v>6412</v>
      </c>
    </row>
    <row r="23" spans="1:16" s="2" customFormat="1" ht="18.95" customHeight="1" x14ac:dyDescent="0.25">
      <c r="A23" s="13" t="s">
        <v>127</v>
      </c>
      <c r="B23" s="14">
        <f t="shared" si="1"/>
        <v>30792</v>
      </c>
      <c r="C23" s="22">
        <f t="shared" si="0"/>
        <v>84.253153473609316</v>
      </c>
      <c r="D23" s="16">
        <f t="shared" si="2"/>
        <v>5755</v>
      </c>
      <c r="E23" s="23">
        <f t="shared" si="10"/>
        <v>15.746846526390677</v>
      </c>
      <c r="F23" s="24">
        <v>36547</v>
      </c>
      <c r="G23" s="19">
        <f t="shared" si="4"/>
        <v>15552</v>
      </c>
      <c r="H23" s="25">
        <f t="shared" si="11"/>
        <v>90.240222815364973</v>
      </c>
      <c r="I23" s="26">
        <v>1682</v>
      </c>
      <c r="J23" s="25">
        <f t="shared" si="12"/>
        <v>9.7597771846350234</v>
      </c>
      <c r="K23" s="24">
        <v>17234</v>
      </c>
      <c r="L23" s="19">
        <f t="shared" si="7"/>
        <v>15240</v>
      </c>
      <c r="M23" s="23">
        <f t="shared" si="13"/>
        <v>78.91057836690311</v>
      </c>
      <c r="N23" s="26">
        <v>4073</v>
      </c>
      <c r="O23" s="23">
        <f t="shared" si="14"/>
        <v>21.089421633096876</v>
      </c>
      <c r="P23" s="24">
        <v>19313</v>
      </c>
    </row>
    <row r="24" spans="1:16" s="2" customFormat="1" ht="18.95" customHeight="1" x14ac:dyDescent="0.25">
      <c r="A24" s="13" t="s">
        <v>128</v>
      </c>
      <c r="B24" s="14">
        <f t="shared" si="1"/>
        <v>5254</v>
      </c>
      <c r="C24" s="22">
        <f t="shared" si="0"/>
        <v>84.037108125399868</v>
      </c>
      <c r="D24" s="16">
        <f t="shared" si="2"/>
        <v>998</v>
      </c>
      <c r="E24" s="23">
        <f t="shared" si="10"/>
        <v>15.962891874600126</v>
      </c>
      <c r="F24" s="24">
        <v>6252</v>
      </c>
      <c r="G24" s="19">
        <f t="shared" si="4"/>
        <v>2459</v>
      </c>
      <c r="H24" s="25">
        <f t="shared" si="11"/>
        <v>92.304804804804803</v>
      </c>
      <c r="I24" s="26">
        <v>205</v>
      </c>
      <c r="J24" s="25">
        <f t="shared" si="12"/>
        <v>7.6951951951951951</v>
      </c>
      <c r="K24" s="24">
        <v>2664</v>
      </c>
      <c r="L24" s="19">
        <f t="shared" si="7"/>
        <v>2795</v>
      </c>
      <c r="M24" s="23">
        <f t="shared" si="13"/>
        <v>77.898550724637687</v>
      </c>
      <c r="N24" s="26">
        <v>793</v>
      </c>
      <c r="O24" s="23">
        <f t="shared" si="14"/>
        <v>22.10144927536232</v>
      </c>
      <c r="P24" s="24">
        <v>3588</v>
      </c>
    </row>
    <row r="25" spans="1:16" s="2" customFormat="1" ht="18.95" customHeight="1" x14ac:dyDescent="0.25">
      <c r="A25" s="13" t="s">
        <v>129</v>
      </c>
      <c r="B25" s="14">
        <f t="shared" si="1"/>
        <v>17021</v>
      </c>
      <c r="C25" s="22">
        <f t="shared" si="0"/>
        <v>83.773009154444338</v>
      </c>
      <c r="D25" s="16">
        <f t="shared" si="2"/>
        <v>3297</v>
      </c>
      <c r="E25" s="23">
        <f t="shared" si="10"/>
        <v>16.226990845555665</v>
      </c>
      <c r="F25" s="24">
        <v>20318</v>
      </c>
      <c r="G25" s="19">
        <f t="shared" si="4"/>
        <v>8484</v>
      </c>
      <c r="H25" s="25">
        <f t="shared" si="11"/>
        <v>89.550348321722609</v>
      </c>
      <c r="I25" s="26">
        <v>990</v>
      </c>
      <c r="J25" s="25">
        <f t="shared" si="12"/>
        <v>10.449651678277391</v>
      </c>
      <c r="K25" s="24">
        <v>9474</v>
      </c>
      <c r="L25" s="19">
        <f t="shared" si="7"/>
        <v>8537</v>
      </c>
      <c r="M25" s="23">
        <f t="shared" si="13"/>
        <v>78.725562523054222</v>
      </c>
      <c r="N25" s="26">
        <v>2307</v>
      </c>
      <c r="O25" s="23">
        <f t="shared" si="14"/>
        <v>21.274437476945778</v>
      </c>
      <c r="P25" s="24">
        <v>10844</v>
      </c>
    </row>
    <row r="26" spans="1:16" s="2" customFormat="1" ht="18.95" customHeight="1" x14ac:dyDescent="0.25">
      <c r="A26" s="13" t="s">
        <v>130</v>
      </c>
      <c r="B26" s="14">
        <f t="shared" si="1"/>
        <v>70627</v>
      </c>
      <c r="C26" s="22">
        <f t="shared" si="0"/>
        <v>86.804812998537415</v>
      </c>
      <c r="D26" s="16">
        <f t="shared" si="2"/>
        <v>10736</v>
      </c>
      <c r="E26" s="23">
        <f t="shared" si="10"/>
        <v>13.19518700146258</v>
      </c>
      <c r="F26" s="24">
        <v>81363</v>
      </c>
      <c r="G26" s="19">
        <f t="shared" si="4"/>
        <v>34247</v>
      </c>
      <c r="H26" s="25">
        <f t="shared" si="11"/>
        <v>90.232913526900987</v>
      </c>
      <c r="I26" s="26">
        <v>3707</v>
      </c>
      <c r="J26" s="25">
        <f t="shared" si="12"/>
        <v>9.7670864730990132</v>
      </c>
      <c r="K26" s="24">
        <v>37954</v>
      </c>
      <c r="L26" s="19">
        <f t="shared" si="7"/>
        <v>36380</v>
      </c>
      <c r="M26" s="23">
        <f t="shared" si="13"/>
        <v>83.807505356032166</v>
      </c>
      <c r="N26" s="26">
        <v>7029</v>
      </c>
      <c r="O26" s="23">
        <f t="shared" si="14"/>
        <v>16.192494643967841</v>
      </c>
      <c r="P26" s="24">
        <v>43409</v>
      </c>
    </row>
    <row r="27" spans="1:16" s="2" customFormat="1" ht="18.95" customHeight="1" x14ac:dyDescent="0.25">
      <c r="A27" s="13" t="s">
        <v>131</v>
      </c>
      <c r="B27" s="14">
        <f t="shared" si="1"/>
        <v>21755</v>
      </c>
      <c r="C27" s="22">
        <f t="shared" si="0"/>
        <v>74.952627045650303</v>
      </c>
      <c r="D27" s="16">
        <f t="shared" si="2"/>
        <v>7270</v>
      </c>
      <c r="E27" s="23">
        <f t="shared" si="10"/>
        <v>25.047372954349701</v>
      </c>
      <c r="F27" s="24">
        <v>29025</v>
      </c>
      <c r="G27" s="19">
        <f t="shared" si="4"/>
        <v>10899</v>
      </c>
      <c r="H27" s="25">
        <f t="shared" si="11"/>
        <v>80.596021592841822</v>
      </c>
      <c r="I27" s="26">
        <v>2624</v>
      </c>
      <c r="J27" s="25">
        <f t="shared" si="12"/>
        <v>19.403978407158178</v>
      </c>
      <c r="K27" s="24">
        <v>13523</v>
      </c>
      <c r="L27" s="19">
        <f t="shared" si="7"/>
        <v>10856</v>
      </c>
      <c r="M27" s="23">
        <f t="shared" si="13"/>
        <v>70.029673590504444</v>
      </c>
      <c r="N27" s="26">
        <v>4646</v>
      </c>
      <c r="O27" s="23">
        <f t="shared" si="14"/>
        <v>29.970326409495552</v>
      </c>
      <c r="P27" s="24">
        <v>15502</v>
      </c>
    </row>
    <row r="28" spans="1:16" s="2" customFormat="1" ht="18.95" customHeight="1" x14ac:dyDescent="0.25">
      <c r="A28" s="13" t="s">
        <v>132</v>
      </c>
      <c r="B28" s="14">
        <f t="shared" si="1"/>
        <v>13247</v>
      </c>
      <c r="C28" s="22">
        <f t="shared" si="0"/>
        <v>81.892927794263102</v>
      </c>
      <c r="D28" s="16">
        <f t="shared" si="2"/>
        <v>2929</v>
      </c>
      <c r="E28" s="23">
        <f t="shared" si="10"/>
        <v>18.107072205736895</v>
      </c>
      <c r="F28" s="24">
        <v>16176</v>
      </c>
      <c r="G28" s="19">
        <f t="shared" si="4"/>
        <v>6591</v>
      </c>
      <c r="H28" s="25">
        <f t="shared" si="11"/>
        <v>85.453131077401792</v>
      </c>
      <c r="I28" s="26">
        <v>1122</v>
      </c>
      <c r="J28" s="25">
        <f t="shared" si="12"/>
        <v>14.546868922598211</v>
      </c>
      <c r="K28" s="24">
        <v>7713</v>
      </c>
      <c r="L28" s="19">
        <f t="shared" si="7"/>
        <v>6656</v>
      </c>
      <c r="M28" s="23">
        <f t="shared" si="13"/>
        <v>78.64823348694317</v>
      </c>
      <c r="N28" s="26">
        <v>1807</v>
      </c>
      <c r="O28" s="23">
        <f t="shared" si="14"/>
        <v>21.351766513056837</v>
      </c>
      <c r="P28" s="24">
        <v>8463</v>
      </c>
    </row>
    <row r="29" spans="1:16" s="2" customFormat="1" ht="18.95" customHeight="1" x14ac:dyDescent="0.25">
      <c r="A29" s="13" t="s">
        <v>133</v>
      </c>
      <c r="B29" s="14">
        <f t="shared" si="1"/>
        <v>16204</v>
      </c>
      <c r="C29" s="22">
        <f t="shared" si="0"/>
        <v>92.939489532549473</v>
      </c>
      <c r="D29" s="16">
        <f t="shared" si="2"/>
        <v>1231</v>
      </c>
      <c r="E29" s="23">
        <f t="shared" si="10"/>
        <v>7.0605104674505297</v>
      </c>
      <c r="F29" s="24">
        <v>17435</v>
      </c>
      <c r="G29" s="19">
        <f t="shared" si="4"/>
        <v>7691</v>
      </c>
      <c r="H29" s="25">
        <f t="shared" si="11"/>
        <v>96.318096430807771</v>
      </c>
      <c r="I29" s="26">
        <v>294</v>
      </c>
      <c r="J29" s="25">
        <f t="shared" si="12"/>
        <v>3.6819035691922353</v>
      </c>
      <c r="K29" s="24">
        <v>7985</v>
      </c>
      <c r="L29" s="19">
        <f t="shared" si="7"/>
        <v>8513</v>
      </c>
      <c r="M29" s="23">
        <f t="shared" si="13"/>
        <v>90.084656084656089</v>
      </c>
      <c r="N29" s="26">
        <v>937</v>
      </c>
      <c r="O29" s="23">
        <f t="shared" si="14"/>
        <v>9.9153439153439162</v>
      </c>
      <c r="P29" s="24">
        <v>9450</v>
      </c>
    </row>
    <row r="30" spans="1:16" s="2" customFormat="1" ht="18.95" customHeight="1" thickBot="1" x14ac:dyDescent="0.3">
      <c r="A30" s="27" t="s">
        <v>134</v>
      </c>
      <c r="B30" s="14">
        <f t="shared" si="1"/>
        <v>7678</v>
      </c>
      <c r="C30" s="28">
        <f t="shared" si="0"/>
        <v>62.286038776669095</v>
      </c>
      <c r="D30" s="16">
        <f t="shared" si="2"/>
        <v>4649</v>
      </c>
      <c r="E30" s="29">
        <f t="shared" si="10"/>
        <v>37.713961223330898</v>
      </c>
      <c r="F30" s="30">
        <v>12327</v>
      </c>
      <c r="G30" s="19">
        <f t="shared" si="4"/>
        <v>3691</v>
      </c>
      <c r="H30" s="31">
        <f t="shared" si="11"/>
        <v>68.874790072774772</v>
      </c>
      <c r="I30" s="32">
        <v>1668</v>
      </c>
      <c r="J30" s="31">
        <f t="shared" si="12"/>
        <v>31.125209927225228</v>
      </c>
      <c r="K30" s="30">
        <v>5359</v>
      </c>
      <c r="L30" s="19">
        <f t="shared" si="7"/>
        <v>3987</v>
      </c>
      <c r="M30" s="29">
        <f t="shared" si="13"/>
        <v>57.2187141216992</v>
      </c>
      <c r="N30" s="32">
        <v>2981</v>
      </c>
      <c r="O30" s="29">
        <f t="shared" si="14"/>
        <v>42.7812858783008</v>
      </c>
      <c r="P30" s="30">
        <v>6968</v>
      </c>
    </row>
    <row r="31" spans="1:16" s="2" customFormat="1" ht="18.95" customHeight="1" thickBot="1" x14ac:dyDescent="0.3">
      <c r="A31" s="33" t="s">
        <v>348</v>
      </c>
      <c r="B31" s="34">
        <f>SUM(B7:B30)</f>
        <v>527033</v>
      </c>
      <c r="C31" s="35">
        <f t="shared" si="0"/>
        <v>85.04482727460497</v>
      </c>
      <c r="D31" s="36">
        <f>SUM(D7:D30)</f>
        <v>92679</v>
      </c>
      <c r="E31" s="37">
        <f t="shared" si="10"/>
        <v>14.955172725395022</v>
      </c>
      <c r="F31" s="38">
        <f>SUM(F7:F30)</f>
        <v>619712</v>
      </c>
      <c r="G31" s="39">
        <f>SUM(G7:G30)</f>
        <v>254159</v>
      </c>
      <c r="H31" s="40">
        <f t="shared" si="11"/>
        <v>89.623253616186986</v>
      </c>
      <c r="I31" s="41">
        <f>SUM(I7:I30)</f>
        <v>29427</v>
      </c>
      <c r="J31" s="40">
        <f t="shared" si="12"/>
        <v>10.376746383813023</v>
      </c>
      <c r="K31" s="38">
        <f>SUM(K7:K30)</f>
        <v>283586</v>
      </c>
      <c r="L31" s="39">
        <f>SUM(L7:L30)</f>
        <v>272874</v>
      </c>
      <c r="M31" s="37">
        <f t="shared" si="13"/>
        <v>81.182056728726721</v>
      </c>
      <c r="N31" s="41">
        <f>SUM(N7:N30)</f>
        <v>63252</v>
      </c>
      <c r="O31" s="37">
        <f t="shared" si="14"/>
        <v>18.817943271273272</v>
      </c>
      <c r="P31" s="38">
        <f>SUM(P7:P30)</f>
        <v>336126</v>
      </c>
    </row>
    <row r="32" spans="1:16" ht="15" customHeight="1" x14ac:dyDescent="0.25">
      <c r="A32" s="3" t="s">
        <v>364</v>
      </c>
      <c r="B32" s="3"/>
      <c r="C32" s="3"/>
      <c r="D32" s="3"/>
      <c r="E32" s="3"/>
      <c r="F32" s="3"/>
    </row>
    <row r="33" spans="1:6" ht="15" customHeight="1" x14ac:dyDescent="0.25">
      <c r="A33" s="3" t="s">
        <v>363</v>
      </c>
      <c r="B33" s="3"/>
      <c r="C33" s="3"/>
      <c r="D33" s="3"/>
      <c r="E33" s="3"/>
      <c r="F33" s="3"/>
    </row>
    <row r="34" spans="1:6" ht="15" customHeight="1" x14ac:dyDescent="0.25">
      <c r="A34" s="3" t="s">
        <v>369</v>
      </c>
      <c r="B34" s="3"/>
      <c r="C34" s="3"/>
      <c r="D34" s="3"/>
      <c r="E34" s="3"/>
      <c r="F34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31 E31 H31 J31 M31 O31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outlinePr summaryBelow="0" summaryRight="0"/>
  </sheetPr>
  <dimension ref="A1:Q31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4" style="42" customWidth="1"/>
    <col min="2" max="2" width="8.71093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71093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71093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50.2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" customHeight="1" x14ac:dyDescent="0.25">
      <c r="A7" s="13" t="s">
        <v>135</v>
      </c>
      <c r="B7" s="14">
        <f>G7+L7</f>
        <v>52426</v>
      </c>
      <c r="C7" s="15">
        <f t="shared" ref="C7:C28" si="0">B7/F7*100</f>
        <v>88.788402262642691</v>
      </c>
      <c r="D7" s="16">
        <f>I7+N7</f>
        <v>6620</v>
      </c>
      <c r="E7" s="17">
        <f>D7/F7*100</f>
        <v>11.211597737357316</v>
      </c>
      <c r="F7" s="18">
        <v>59046</v>
      </c>
      <c r="G7" s="19">
        <f>K7-I7</f>
        <v>26302</v>
      </c>
      <c r="H7" s="20">
        <f>G7/K7*100</f>
        <v>92.122867850513117</v>
      </c>
      <c r="I7" s="21">
        <v>2249</v>
      </c>
      <c r="J7" s="20">
        <f>I7/K7*100</f>
        <v>7.8771321494868829</v>
      </c>
      <c r="K7" s="18">
        <v>28551</v>
      </c>
      <c r="L7" s="19">
        <f>P7-N7</f>
        <v>26124</v>
      </c>
      <c r="M7" s="17">
        <f>L7/P7*100</f>
        <v>85.666502705361538</v>
      </c>
      <c r="N7" s="21">
        <v>4371</v>
      </c>
      <c r="O7" s="17">
        <f>N7/P7*100</f>
        <v>14.333497294638464</v>
      </c>
      <c r="P7" s="18">
        <v>30495</v>
      </c>
    </row>
    <row r="8" spans="1:16" s="2" customFormat="1" ht="21" customHeight="1" x14ac:dyDescent="0.25">
      <c r="A8" s="13" t="s">
        <v>136</v>
      </c>
      <c r="B8" s="14">
        <f t="shared" ref="B8:B27" si="1">G8+L8</f>
        <v>22096</v>
      </c>
      <c r="C8" s="22">
        <f t="shared" si="0"/>
        <v>86.127460534008975</v>
      </c>
      <c r="D8" s="16">
        <f t="shared" ref="D8:D27" si="2">I8+N8</f>
        <v>3559</v>
      </c>
      <c r="E8" s="23">
        <f t="shared" ref="E8:E28" si="3">D8/F8*100</f>
        <v>13.872539465991036</v>
      </c>
      <c r="F8" s="18">
        <v>25655</v>
      </c>
      <c r="G8" s="19">
        <f t="shared" ref="G8:G27" si="4">K8-I8</f>
        <v>11474</v>
      </c>
      <c r="H8" s="25">
        <f t="shared" ref="H8:H28" si="5">G8/K8*100</f>
        <v>91.477318025990598</v>
      </c>
      <c r="I8" s="21">
        <v>1069</v>
      </c>
      <c r="J8" s="25">
        <f t="shared" ref="J8:J28" si="6">I8/K8*100</f>
        <v>8.5226819740094086</v>
      </c>
      <c r="K8" s="18">
        <v>12543</v>
      </c>
      <c r="L8" s="19">
        <f t="shared" ref="L8:L27" si="7">P8-N8</f>
        <v>10622</v>
      </c>
      <c r="M8" s="23">
        <f t="shared" ref="M8:M28" si="8">L8/P8*100</f>
        <v>81.009762050030503</v>
      </c>
      <c r="N8" s="21">
        <v>2490</v>
      </c>
      <c r="O8" s="23">
        <f t="shared" ref="O8:O28" si="9">N8/P8*100</f>
        <v>18.990237949969494</v>
      </c>
      <c r="P8" s="18">
        <v>13112</v>
      </c>
    </row>
    <row r="9" spans="1:16" s="2" customFormat="1" ht="21" customHeight="1" x14ac:dyDescent="0.25">
      <c r="A9" s="13" t="s">
        <v>137</v>
      </c>
      <c r="B9" s="14">
        <f t="shared" si="1"/>
        <v>15255</v>
      </c>
      <c r="C9" s="22">
        <f t="shared" si="0"/>
        <v>88.460423311104663</v>
      </c>
      <c r="D9" s="16">
        <f t="shared" si="2"/>
        <v>1990</v>
      </c>
      <c r="E9" s="23">
        <f t="shared" si="3"/>
        <v>11.539576688895332</v>
      </c>
      <c r="F9" s="18">
        <v>17245</v>
      </c>
      <c r="G9" s="19">
        <f t="shared" si="4"/>
        <v>7667</v>
      </c>
      <c r="H9" s="25">
        <f t="shared" si="5"/>
        <v>92.140367744261511</v>
      </c>
      <c r="I9" s="21">
        <v>654</v>
      </c>
      <c r="J9" s="25">
        <f t="shared" si="6"/>
        <v>7.859632255738493</v>
      </c>
      <c r="K9" s="18">
        <v>8321</v>
      </c>
      <c r="L9" s="19">
        <f t="shared" si="7"/>
        <v>7588</v>
      </c>
      <c r="M9" s="23">
        <f t="shared" si="8"/>
        <v>85.029134917077542</v>
      </c>
      <c r="N9" s="21">
        <v>1336</v>
      </c>
      <c r="O9" s="23">
        <f t="shared" si="9"/>
        <v>14.970865082922458</v>
      </c>
      <c r="P9" s="18">
        <v>8924</v>
      </c>
    </row>
    <row r="10" spans="1:16" s="2" customFormat="1" ht="21" customHeight="1" x14ac:dyDescent="0.25">
      <c r="A10" s="13" t="s">
        <v>138</v>
      </c>
      <c r="B10" s="14">
        <f t="shared" si="1"/>
        <v>8951</v>
      </c>
      <c r="C10" s="22">
        <f t="shared" si="0"/>
        <v>79.472609429104153</v>
      </c>
      <c r="D10" s="16">
        <f t="shared" si="2"/>
        <v>2312</v>
      </c>
      <c r="E10" s="23">
        <f t="shared" si="3"/>
        <v>20.527390570895854</v>
      </c>
      <c r="F10" s="18">
        <v>11263</v>
      </c>
      <c r="G10" s="19">
        <f t="shared" si="4"/>
        <v>4678</v>
      </c>
      <c r="H10" s="25">
        <f t="shared" si="5"/>
        <v>86.103441928952691</v>
      </c>
      <c r="I10" s="21">
        <v>755</v>
      </c>
      <c r="J10" s="25">
        <f t="shared" si="6"/>
        <v>13.896558071047306</v>
      </c>
      <c r="K10" s="18">
        <v>5433</v>
      </c>
      <c r="L10" s="19">
        <f t="shared" si="7"/>
        <v>4273</v>
      </c>
      <c r="M10" s="23">
        <f t="shared" si="8"/>
        <v>73.293310463121784</v>
      </c>
      <c r="N10" s="21">
        <v>1557</v>
      </c>
      <c r="O10" s="23">
        <f t="shared" si="9"/>
        <v>26.706689536878216</v>
      </c>
      <c r="P10" s="18">
        <v>5830</v>
      </c>
    </row>
    <row r="11" spans="1:16" s="2" customFormat="1" ht="21" customHeight="1" x14ac:dyDescent="0.25">
      <c r="A11" s="13" t="s">
        <v>139</v>
      </c>
      <c r="B11" s="14">
        <f t="shared" si="1"/>
        <v>6833</v>
      </c>
      <c r="C11" s="22">
        <f t="shared" si="0"/>
        <v>86.373404120844398</v>
      </c>
      <c r="D11" s="16">
        <f t="shared" si="2"/>
        <v>1078</v>
      </c>
      <c r="E11" s="23">
        <f t="shared" si="3"/>
        <v>13.626595879155607</v>
      </c>
      <c r="F11" s="18">
        <v>7911</v>
      </c>
      <c r="G11" s="19">
        <f t="shared" si="4"/>
        <v>3475</v>
      </c>
      <c r="H11" s="25">
        <f t="shared" si="5"/>
        <v>89.60804538421867</v>
      </c>
      <c r="I11" s="21">
        <v>403</v>
      </c>
      <c r="J11" s="25">
        <f t="shared" si="6"/>
        <v>10.39195461578133</v>
      </c>
      <c r="K11" s="18">
        <v>3878</v>
      </c>
      <c r="L11" s="19">
        <f t="shared" si="7"/>
        <v>3358</v>
      </c>
      <c r="M11" s="23">
        <f t="shared" si="8"/>
        <v>83.263079593354831</v>
      </c>
      <c r="N11" s="21">
        <v>675</v>
      </c>
      <c r="O11" s="23">
        <f t="shared" si="9"/>
        <v>16.736920406645179</v>
      </c>
      <c r="P11" s="18">
        <v>4033</v>
      </c>
    </row>
    <row r="12" spans="1:16" s="2" customFormat="1" ht="21" customHeight="1" x14ac:dyDescent="0.25">
      <c r="A12" s="13" t="s">
        <v>140</v>
      </c>
      <c r="B12" s="14">
        <f t="shared" si="1"/>
        <v>26072</v>
      </c>
      <c r="C12" s="22">
        <f t="shared" si="0"/>
        <v>80.800818173365968</v>
      </c>
      <c r="D12" s="16">
        <f t="shared" si="2"/>
        <v>6195</v>
      </c>
      <c r="E12" s="23">
        <f t="shared" si="3"/>
        <v>19.199181826634025</v>
      </c>
      <c r="F12" s="18">
        <v>32267</v>
      </c>
      <c r="G12" s="19">
        <f t="shared" si="4"/>
        <v>13311</v>
      </c>
      <c r="H12" s="25">
        <f t="shared" si="5"/>
        <v>84.826663267907207</v>
      </c>
      <c r="I12" s="21">
        <v>2381</v>
      </c>
      <c r="J12" s="25">
        <f t="shared" si="6"/>
        <v>15.173336732092785</v>
      </c>
      <c r="K12" s="18">
        <v>15692</v>
      </c>
      <c r="L12" s="19">
        <f t="shared" si="7"/>
        <v>12761</v>
      </c>
      <c r="M12" s="23">
        <f t="shared" si="8"/>
        <v>76.989441930618398</v>
      </c>
      <c r="N12" s="21">
        <v>3814</v>
      </c>
      <c r="O12" s="23">
        <f t="shared" si="9"/>
        <v>23.010558069381599</v>
      </c>
      <c r="P12" s="18">
        <v>16575</v>
      </c>
    </row>
    <row r="13" spans="1:16" s="2" customFormat="1" ht="21" customHeight="1" x14ac:dyDescent="0.25">
      <c r="A13" s="13" t="s">
        <v>141</v>
      </c>
      <c r="B13" s="14">
        <f t="shared" si="1"/>
        <v>7376</v>
      </c>
      <c r="C13" s="22">
        <f t="shared" si="0"/>
        <v>79.320357027637385</v>
      </c>
      <c r="D13" s="16">
        <f t="shared" si="2"/>
        <v>1923</v>
      </c>
      <c r="E13" s="23">
        <f t="shared" si="3"/>
        <v>20.679642972362618</v>
      </c>
      <c r="F13" s="24">
        <v>9299</v>
      </c>
      <c r="G13" s="19">
        <f t="shared" si="4"/>
        <v>3901</v>
      </c>
      <c r="H13" s="25">
        <f t="shared" si="5"/>
        <v>86.324408054879399</v>
      </c>
      <c r="I13" s="26">
        <v>618</v>
      </c>
      <c r="J13" s="25">
        <f t="shared" si="6"/>
        <v>13.675591945120601</v>
      </c>
      <c r="K13" s="24">
        <v>4519</v>
      </c>
      <c r="L13" s="19">
        <f t="shared" si="7"/>
        <v>3475</v>
      </c>
      <c r="M13" s="23">
        <f t="shared" si="8"/>
        <v>72.69874476987448</v>
      </c>
      <c r="N13" s="26">
        <v>1305</v>
      </c>
      <c r="O13" s="23">
        <f t="shared" si="9"/>
        <v>27.30125523012552</v>
      </c>
      <c r="P13" s="24">
        <v>4780</v>
      </c>
    </row>
    <row r="14" spans="1:16" s="2" customFormat="1" ht="21" customHeight="1" x14ac:dyDescent="0.25">
      <c r="A14" s="13" t="s">
        <v>142</v>
      </c>
      <c r="B14" s="14">
        <f t="shared" si="1"/>
        <v>15957</v>
      </c>
      <c r="C14" s="22">
        <f t="shared" si="0"/>
        <v>85.090385538313868</v>
      </c>
      <c r="D14" s="16">
        <f t="shared" si="2"/>
        <v>2796</v>
      </c>
      <c r="E14" s="23">
        <f t="shared" si="3"/>
        <v>14.909614461686131</v>
      </c>
      <c r="F14" s="24">
        <v>18753</v>
      </c>
      <c r="G14" s="19">
        <f t="shared" si="4"/>
        <v>8273</v>
      </c>
      <c r="H14" s="25">
        <f t="shared" si="5"/>
        <v>90.772438007461048</v>
      </c>
      <c r="I14" s="26">
        <v>841</v>
      </c>
      <c r="J14" s="25">
        <f t="shared" si="6"/>
        <v>9.2275619925389503</v>
      </c>
      <c r="K14" s="24">
        <v>9114</v>
      </c>
      <c r="L14" s="19">
        <f t="shared" si="7"/>
        <v>7684</v>
      </c>
      <c r="M14" s="23">
        <f t="shared" si="8"/>
        <v>79.717813051146379</v>
      </c>
      <c r="N14" s="26">
        <v>1955</v>
      </c>
      <c r="O14" s="23">
        <f t="shared" si="9"/>
        <v>20.282186948853614</v>
      </c>
      <c r="P14" s="24">
        <v>9639</v>
      </c>
    </row>
    <row r="15" spans="1:16" s="2" customFormat="1" ht="21" customHeight="1" x14ac:dyDescent="0.25">
      <c r="A15" s="13" t="s">
        <v>143</v>
      </c>
      <c r="B15" s="14">
        <f t="shared" si="1"/>
        <v>13368</v>
      </c>
      <c r="C15" s="22">
        <f t="shared" si="0"/>
        <v>83.576117536730237</v>
      </c>
      <c r="D15" s="16">
        <f t="shared" si="2"/>
        <v>2627</v>
      </c>
      <c r="E15" s="23">
        <f t="shared" si="3"/>
        <v>16.42388246326977</v>
      </c>
      <c r="F15" s="24">
        <v>15995</v>
      </c>
      <c r="G15" s="19">
        <f t="shared" si="4"/>
        <v>6814</v>
      </c>
      <c r="H15" s="25">
        <f t="shared" si="5"/>
        <v>89.634306761378582</v>
      </c>
      <c r="I15" s="26">
        <v>788</v>
      </c>
      <c r="J15" s="25">
        <f t="shared" si="6"/>
        <v>10.365693238621414</v>
      </c>
      <c r="K15" s="24">
        <v>7602</v>
      </c>
      <c r="L15" s="19">
        <f t="shared" si="7"/>
        <v>6554</v>
      </c>
      <c r="M15" s="23">
        <f t="shared" si="8"/>
        <v>78.088883593470754</v>
      </c>
      <c r="N15" s="26">
        <v>1839</v>
      </c>
      <c r="O15" s="23">
        <f t="shared" si="9"/>
        <v>21.911116406529253</v>
      </c>
      <c r="P15" s="24">
        <v>8393</v>
      </c>
    </row>
    <row r="16" spans="1:16" s="2" customFormat="1" ht="21" customHeight="1" x14ac:dyDescent="0.25">
      <c r="A16" s="13" t="s">
        <v>144</v>
      </c>
      <c r="B16" s="14">
        <f t="shared" si="1"/>
        <v>34511</v>
      </c>
      <c r="C16" s="22">
        <f t="shared" si="0"/>
        <v>81.122185134690426</v>
      </c>
      <c r="D16" s="16">
        <f t="shared" si="2"/>
        <v>8031</v>
      </c>
      <c r="E16" s="23">
        <f t="shared" si="3"/>
        <v>18.877814865309574</v>
      </c>
      <c r="F16" s="24">
        <v>42542</v>
      </c>
      <c r="G16" s="19">
        <f t="shared" si="4"/>
        <v>18220</v>
      </c>
      <c r="H16" s="25">
        <f t="shared" si="5"/>
        <v>86.935776314533825</v>
      </c>
      <c r="I16" s="26">
        <v>2738</v>
      </c>
      <c r="J16" s="25">
        <f t="shared" si="6"/>
        <v>13.064223685466169</v>
      </c>
      <c r="K16" s="24">
        <v>20958</v>
      </c>
      <c r="L16" s="19">
        <f t="shared" si="7"/>
        <v>16291</v>
      </c>
      <c r="M16" s="23">
        <f t="shared" si="8"/>
        <v>75.477205337286875</v>
      </c>
      <c r="N16" s="26">
        <v>5293</v>
      </c>
      <c r="O16" s="23">
        <f t="shared" si="9"/>
        <v>24.522794662713121</v>
      </c>
      <c r="P16" s="24">
        <v>21584</v>
      </c>
    </row>
    <row r="17" spans="1:17" s="2" customFormat="1" ht="21" customHeight="1" x14ac:dyDescent="0.25">
      <c r="A17" s="13" t="s">
        <v>145</v>
      </c>
      <c r="B17" s="14">
        <f t="shared" si="1"/>
        <v>6109</v>
      </c>
      <c r="C17" s="22">
        <f t="shared" si="0"/>
        <v>79.17314670813893</v>
      </c>
      <c r="D17" s="16">
        <f t="shared" si="2"/>
        <v>1607</v>
      </c>
      <c r="E17" s="23">
        <f t="shared" si="3"/>
        <v>20.826853291861067</v>
      </c>
      <c r="F17" s="24">
        <v>7716</v>
      </c>
      <c r="G17" s="19">
        <f t="shared" si="4"/>
        <v>3218</v>
      </c>
      <c r="H17" s="25">
        <f t="shared" si="5"/>
        <v>85.973817793213996</v>
      </c>
      <c r="I17" s="26">
        <v>525</v>
      </c>
      <c r="J17" s="25">
        <f t="shared" si="6"/>
        <v>14.026182206786</v>
      </c>
      <c r="K17" s="24">
        <v>3743</v>
      </c>
      <c r="L17" s="19">
        <f t="shared" si="7"/>
        <v>2891</v>
      </c>
      <c r="M17" s="23">
        <f t="shared" si="8"/>
        <v>72.766171658696194</v>
      </c>
      <c r="N17" s="26">
        <v>1082</v>
      </c>
      <c r="O17" s="23">
        <f t="shared" si="9"/>
        <v>27.233828341303802</v>
      </c>
      <c r="P17" s="24">
        <v>3973</v>
      </c>
    </row>
    <row r="18" spans="1:17" s="2" customFormat="1" ht="21" customHeight="1" x14ac:dyDescent="0.25">
      <c r="A18" s="13" t="s">
        <v>146</v>
      </c>
      <c r="B18" s="14">
        <f t="shared" si="1"/>
        <v>4770</v>
      </c>
      <c r="C18" s="22">
        <f t="shared" si="0"/>
        <v>87.619397501836886</v>
      </c>
      <c r="D18" s="16">
        <f t="shared" si="2"/>
        <v>674</v>
      </c>
      <c r="E18" s="23">
        <f t="shared" si="3"/>
        <v>12.380602498163116</v>
      </c>
      <c r="F18" s="24">
        <v>5444</v>
      </c>
      <c r="G18" s="19">
        <f t="shared" si="4"/>
        <v>2456</v>
      </c>
      <c r="H18" s="25">
        <f t="shared" si="5"/>
        <v>94.027565084226651</v>
      </c>
      <c r="I18" s="26">
        <v>156</v>
      </c>
      <c r="J18" s="25">
        <f t="shared" si="6"/>
        <v>5.9724349157733538</v>
      </c>
      <c r="K18" s="24">
        <v>2612</v>
      </c>
      <c r="L18" s="19">
        <f t="shared" si="7"/>
        <v>2314</v>
      </c>
      <c r="M18" s="23">
        <f t="shared" si="8"/>
        <v>81.709039548022602</v>
      </c>
      <c r="N18" s="26">
        <v>518</v>
      </c>
      <c r="O18" s="23">
        <f t="shared" si="9"/>
        <v>18.290960451977401</v>
      </c>
      <c r="P18" s="24">
        <v>2832</v>
      </c>
    </row>
    <row r="19" spans="1:17" s="2" customFormat="1" ht="21" customHeight="1" x14ac:dyDescent="0.25">
      <c r="A19" s="13" t="s">
        <v>147</v>
      </c>
      <c r="B19" s="14">
        <f t="shared" si="1"/>
        <v>32325</v>
      </c>
      <c r="C19" s="22">
        <f t="shared" si="0"/>
        <v>75.57160892130733</v>
      </c>
      <c r="D19" s="16">
        <f t="shared" si="2"/>
        <v>10449</v>
      </c>
      <c r="E19" s="23">
        <f t="shared" si="3"/>
        <v>24.428391078692663</v>
      </c>
      <c r="F19" s="24">
        <v>42774</v>
      </c>
      <c r="G19" s="19">
        <f t="shared" si="4"/>
        <v>17588</v>
      </c>
      <c r="H19" s="25">
        <f t="shared" si="5"/>
        <v>83.166256856440327</v>
      </c>
      <c r="I19" s="26">
        <v>3560</v>
      </c>
      <c r="J19" s="25">
        <f t="shared" si="6"/>
        <v>16.833743143559673</v>
      </c>
      <c r="K19" s="24">
        <v>21148</v>
      </c>
      <c r="L19" s="19">
        <f t="shared" si="7"/>
        <v>14737</v>
      </c>
      <c r="M19" s="23">
        <f t="shared" si="8"/>
        <v>68.144825672801261</v>
      </c>
      <c r="N19" s="26">
        <v>6889</v>
      </c>
      <c r="O19" s="23">
        <f t="shared" si="9"/>
        <v>31.855174327198743</v>
      </c>
      <c r="P19" s="24">
        <v>21626</v>
      </c>
    </row>
    <row r="20" spans="1:17" s="2" customFormat="1" ht="21" customHeight="1" x14ac:dyDescent="0.25">
      <c r="A20" s="13" t="s">
        <v>148</v>
      </c>
      <c r="B20" s="14">
        <f t="shared" si="1"/>
        <v>23078</v>
      </c>
      <c r="C20" s="22">
        <f t="shared" si="0"/>
        <v>81.654459894561796</v>
      </c>
      <c r="D20" s="16">
        <f t="shared" si="2"/>
        <v>5185</v>
      </c>
      <c r="E20" s="23">
        <f t="shared" si="3"/>
        <v>18.345540105438204</v>
      </c>
      <c r="F20" s="24">
        <v>28263</v>
      </c>
      <c r="G20" s="19">
        <f t="shared" si="4"/>
        <v>12060</v>
      </c>
      <c r="H20" s="25">
        <f t="shared" si="5"/>
        <v>86.062941554271035</v>
      </c>
      <c r="I20" s="26">
        <v>1953</v>
      </c>
      <c r="J20" s="25">
        <f t="shared" si="6"/>
        <v>13.937058445728967</v>
      </c>
      <c r="K20" s="24">
        <v>14013</v>
      </c>
      <c r="L20" s="19">
        <f t="shared" si="7"/>
        <v>11018</v>
      </c>
      <c r="M20" s="23">
        <f t="shared" si="8"/>
        <v>77.319298245614036</v>
      </c>
      <c r="N20" s="26">
        <v>3232</v>
      </c>
      <c r="O20" s="23">
        <f t="shared" si="9"/>
        <v>22.680701754385964</v>
      </c>
      <c r="P20" s="24">
        <v>14250</v>
      </c>
    </row>
    <row r="21" spans="1:17" s="2" customFormat="1" ht="21" customHeight="1" x14ac:dyDescent="0.25">
      <c r="A21" s="13" t="s">
        <v>149</v>
      </c>
      <c r="B21" s="14">
        <f t="shared" si="1"/>
        <v>13256</v>
      </c>
      <c r="C21" s="22">
        <f t="shared" si="0"/>
        <v>74.71536467140119</v>
      </c>
      <c r="D21" s="16">
        <f t="shared" si="2"/>
        <v>4486</v>
      </c>
      <c r="E21" s="23">
        <f t="shared" si="3"/>
        <v>25.284635328598803</v>
      </c>
      <c r="F21" s="24">
        <v>17742</v>
      </c>
      <c r="G21" s="19">
        <f t="shared" si="4"/>
        <v>7262</v>
      </c>
      <c r="H21" s="25">
        <f t="shared" si="5"/>
        <v>80.931683940711025</v>
      </c>
      <c r="I21" s="26">
        <v>1711</v>
      </c>
      <c r="J21" s="25">
        <f t="shared" si="6"/>
        <v>19.068316059288978</v>
      </c>
      <c r="K21" s="24">
        <v>8973</v>
      </c>
      <c r="L21" s="19">
        <f t="shared" si="7"/>
        <v>5994</v>
      </c>
      <c r="M21" s="23">
        <f t="shared" si="8"/>
        <v>68.35443037974683</v>
      </c>
      <c r="N21" s="26">
        <v>2775</v>
      </c>
      <c r="O21" s="23">
        <f t="shared" si="9"/>
        <v>31.645569620253166</v>
      </c>
      <c r="P21" s="24">
        <v>8769</v>
      </c>
    </row>
    <row r="22" spans="1:17" s="2" customFormat="1" ht="21" customHeight="1" x14ac:dyDescent="0.25">
      <c r="A22" s="13" t="s">
        <v>150</v>
      </c>
      <c r="B22" s="14">
        <f t="shared" si="1"/>
        <v>4730</v>
      </c>
      <c r="C22" s="22">
        <f t="shared" si="0"/>
        <v>78.741468286998511</v>
      </c>
      <c r="D22" s="16">
        <f t="shared" si="2"/>
        <v>1277</v>
      </c>
      <c r="E22" s="23">
        <f t="shared" si="3"/>
        <v>21.258531713001499</v>
      </c>
      <c r="F22" s="24">
        <v>6007</v>
      </c>
      <c r="G22" s="19">
        <f t="shared" si="4"/>
        <v>2464</v>
      </c>
      <c r="H22" s="25">
        <f t="shared" si="5"/>
        <v>83.412322274881518</v>
      </c>
      <c r="I22" s="26">
        <v>490</v>
      </c>
      <c r="J22" s="25">
        <f t="shared" si="6"/>
        <v>16.587677725118482</v>
      </c>
      <c r="K22" s="24">
        <v>2954</v>
      </c>
      <c r="L22" s="19">
        <f t="shared" si="7"/>
        <v>2266</v>
      </c>
      <c r="M22" s="23">
        <f t="shared" si="8"/>
        <v>74.222076645922044</v>
      </c>
      <c r="N22" s="26">
        <v>787</v>
      </c>
      <c r="O22" s="23">
        <f t="shared" si="9"/>
        <v>25.777923354077959</v>
      </c>
      <c r="P22" s="24">
        <v>3053</v>
      </c>
    </row>
    <row r="23" spans="1:17" s="2" customFormat="1" ht="21" customHeight="1" x14ac:dyDescent="0.25">
      <c r="A23" s="13" t="s">
        <v>151</v>
      </c>
      <c r="B23" s="14">
        <f t="shared" si="1"/>
        <v>7757</v>
      </c>
      <c r="C23" s="22">
        <f t="shared" si="0"/>
        <v>85.120158016021065</v>
      </c>
      <c r="D23" s="16">
        <f t="shared" si="2"/>
        <v>1356</v>
      </c>
      <c r="E23" s="23">
        <f t="shared" si="3"/>
        <v>14.879841983978931</v>
      </c>
      <c r="F23" s="24">
        <v>9113</v>
      </c>
      <c r="G23" s="19">
        <f t="shared" si="4"/>
        <v>3904</v>
      </c>
      <c r="H23" s="25">
        <f t="shared" si="5"/>
        <v>90.370370370370367</v>
      </c>
      <c r="I23" s="26">
        <v>416</v>
      </c>
      <c r="J23" s="25">
        <f t="shared" si="6"/>
        <v>9.6296296296296298</v>
      </c>
      <c r="K23" s="24">
        <v>4320</v>
      </c>
      <c r="L23" s="19">
        <f t="shared" si="7"/>
        <v>3853</v>
      </c>
      <c r="M23" s="23">
        <f t="shared" si="8"/>
        <v>80.38806592948049</v>
      </c>
      <c r="N23" s="26">
        <v>940</v>
      </c>
      <c r="O23" s="23">
        <f t="shared" si="9"/>
        <v>19.611934070519506</v>
      </c>
      <c r="P23" s="24">
        <v>4793</v>
      </c>
    </row>
    <row r="24" spans="1:17" s="2" customFormat="1" ht="21" customHeight="1" x14ac:dyDescent="0.25">
      <c r="A24" s="13" t="s">
        <v>152</v>
      </c>
      <c r="B24" s="14">
        <f t="shared" si="1"/>
        <v>5397</v>
      </c>
      <c r="C24" s="22">
        <f t="shared" si="0"/>
        <v>87.970660146699259</v>
      </c>
      <c r="D24" s="16">
        <f t="shared" si="2"/>
        <v>738</v>
      </c>
      <c r="E24" s="23">
        <f t="shared" si="3"/>
        <v>12.029339853300733</v>
      </c>
      <c r="F24" s="24">
        <v>6135</v>
      </c>
      <c r="G24" s="19">
        <f t="shared" si="4"/>
        <v>2785</v>
      </c>
      <c r="H24" s="25">
        <f t="shared" si="5"/>
        <v>92.157511581733957</v>
      </c>
      <c r="I24" s="26">
        <v>237</v>
      </c>
      <c r="J24" s="25">
        <f t="shared" si="6"/>
        <v>7.8424884182660488</v>
      </c>
      <c r="K24" s="24">
        <v>3022</v>
      </c>
      <c r="L24" s="19">
        <f t="shared" si="7"/>
        <v>2612</v>
      </c>
      <c r="M24" s="23">
        <f t="shared" si="8"/>
        <v>83.906199807259867</v>
      </c>
      <c r="N24" s="26">
        <v>501</v>
      </c>
      <c r="O24" s="23">
        <f t="shared" si="9"/>
        <v>16.093800192740122</v>
      </c>
      <c r="P24" s="24">
        <v>3113</v>
      </c>
    </row>
    <row r="25" spans="1:17" s="2" customFormat="1" ht="21" customHeight="1" x14ac:dyDescent="0.25">
      <c r="A25" s="13" t="s">
        <v>153</v>
      </c>
      <c r="B25" s="14">
        <f t="shared" si="1"/>
        <v>6936</v>
      </c>
      <c r="C25" s="22">
        <f t="shared" si="0"/>
        <v>82.877285219261566</v>
      </c>
      <c r="D25" s="16">
        <f t="shared" si="2"/>
        <v>1433</v>
      </c>
      <c r="E25" s="23">
        <f t="shared" si="3"/>
        <v>17.122714780738441</v>
      </c>
      <c r="F25" s="24">
        <v>8369</v>
      </c>
      <c r="G25" s="19">
        <f t="shared" si="4"/>
        <v>3592</v>
      </c>
      <c r="H25" s="25">
        <f t="shared" si="5"/>
        <v>88.888888888888886</v>
      </c>
      <c r="I25" s="26">
        <v>449</v>
      </c>
      <c r="J25" s="25">
        <f t="shared" si="6"/>
        <v>11.111111111111111</v>
      </c>
      <c r="K25" s="24">
        <v>4041</v>
      </c>
      <c r="L25" s="19">
        <f t="shared" si="7"/>
        <v>3344</v>
      </c>
      <c r="M25" s="23">
        <f t="shared" si="8"/>
        <v>77.264325323475049</v>
      </c>
      <c r="N25" s="26">
        <v>984</v>
      </c>
      <c r="O25" s="23">
        <f t="shared" si="9"/>
        <v>22.735674676524951</v>
      </c>
      <c r="P25" s="24">
        <v>4328</v>
      </c>
    </row>
    <row r="26" spans="1:17" s="2" customFormat="1" ht="21" customHeight="1" x14ac:dyDescent="0.25">
      <c r="A26" s="13" t="s">
        <v>154</v>
      </c>
      <c r="B26" s="14">
        <f t="shared" si="1"/>
        <v>16185</v>
      </c>
      <c r="C26" s="22">
        <f t="shared" si="0"/>
        <v>79.623161312539963</v>
      </c>
      <c r="D26" s="16">
        <f t="shared" si="2"/>
        <v>4142</v>
      </c>
      <c r="E26" s="23">
        <f t="shared" si="3"/>
        <v>20.376838687460026</v>
      </c>
      <c r="F26" s="24">
        <v>20327</v>
      </c>
      <c r="G26" s="19">
        <f t="shared" si="4"/>
        <v>8417</v>
      </c>
      <c r="H26" s="25">
        <f t="shared" si="5"/>
        <v>84.50803212851406</v>
      </c>
      <c r="I26" s="26">
        <v>1543</v>
      </c>
      <c r="J26" s="25">
        <f t="shared" si="6"/>
        <v>15.491967871485942</v>
      </c>
      <c r="K26" s="24">
        <v>9960</v>
      </c>
      <c r="L26" s="19">
        <f t="shared" si="7"/>
        <v>7768</v>
      </c>
      <c r="M26" s="23">
        <f t="shared" si="8"/>
        <v>74.930066557345427</v>
      </c>
      <c r="N26" s="26">
        <v>2599</v>
      </c>
      <c r="O26" s="23">
        <f t="shared" si="9"/>
        <v>25.06993344265458</v>
      </c>
      <c r="P26" s="24">
        <v>10367</v>
      </c>
    </row>
    <row r="27" spans="1:17" s="2" customFormat="1" ht="21" customHeight="1" thickBot="1" x14ac:dyDescent="0.3">
      <c r="A27" s="27" t="s">
        <v>155</v>
      </c>
      <c r="B27" s="14">
        <f t="shared" si="1"/>
        <v>14189</v>
      </c>
      <c r="C27" s="28">
        <f t="shared" si="0"/>
        <v>81.932093775262743</v>
      </c>
      <c r="D27" s="16">
        <f t="shared" si="2"/>
        <v>3129</v>
      </c>
      <c r="E27" s="29">
        <f t="shared" si="3"/>
        <v>18.067906224737268</v>
      </c>
      <c r="F27" s="30">
        <v>17318</v>
      </c>
      <c r="G27" s="19">
        <f t="shared" si="4"/>
        <v>7109</v>
      </c>
      <c r="H27" s="31">
        <f t="shared" si="5"/>
        <v>85.992500302407166</v>
      </c>
      <c r="I27" s="32">
        <v>1158</v>
      </c>
      <c r="J27" s="31">
        <f t="shared" si="6"/>
        <v>14.00749969759284</v>
      </c>
      <c r="K27" s="30">
        <v>8267</v>
      </c>
      <c r="L27" s="19">
        <f t="shared" si="7"/>
        <v>7080</v>
      </c>
      <c r="M27" s="29">
        <f t="shared" si="8"/>
        <v>78.223400729201202</v>
      </c>
      <c r="N27" s="32">
        <v>1971</v>
      </c>
      <c r="O27" s="29">
        <f t="shared" si="9"/>
        <v>21.776599270798808</v>
      </c>
      <c r="P27" s="30">
        <v>9051</v>
      </c>
    </row>
    <row r="28" spans="1:17" s="2" customFormat="1" ht="21" customHeight="1" thickBot="1" x14ac:dyDescent="0.3">
      <c r="A28" s="33" t="s">
        <v>349</v>
      </c>
      <c r="B28" s="34">
        <f>SUM(B7:B27)</f>
        <v>337577</v>
      </c>
      <c r="C28" s="35">
        <f t="shared" si="0"/>
        <v>82.500048877766488</v>
      </c>
      <c r="D28" s="36">
        <f>SUM(D7:D27)</f>
        <v>71607</v>
      </c>
      <c r="E28" s="37">
        <f t="shared" si="3"/>
        <v>17.499951122233519</v>
      </c>
      <c r="F28" s="38">
        <f>SUM(F7:F27)</f>
        <v>409184</v>
      </c>
      <c r="G28" s="39">
        <f>SUM(G7:G27)</f>
        <v>174970</v>
      </c>
      <c r="H28" s="40">
        <f t="shared" si="5"/>
        <v>87.632222133183745</v>
      </c>
      <c r="I28" s="41">
        <f>SUM(I7:I27)</f>
        <v>24694</v>
      </c>
      <c r="J28" s="40">
        <f t="shared" si="6"/>
        <v>12.367777866816251</v>
      </c>
      <c r="K28" s="38">
        <f>SUM(K7:K27)</f>
        <v>199664</v>
      </c>
      <c r="L28" s="39">
        <f>SUM(L7:L27)</f>
        <v>162607</v>
      </c>
      <c r="M28" s="37">
        <f t="shared" si="8"/>
        <v>77.609297441771673</v>
      </c>
      <c r="N28" s="41">
        <f>SUM(N7:N27)</f>
        <v>46913</v>
      </c>
      <c r="O28" s="37">
        <f t="shared" si="9"/>
        <v>22.39070255822833</v>
      </c>
      <c r="P28" s="38">
        <f>SUM(P7:P27)</f>
        <v>209520</v>
      </c>
      <c r="Q28" s="48"/>
    </row>
    <row r="29" spans="1:17" ht="15" customHeight="1" x14ac:dyDescent="0.25">
      <c r="A29" s="3" t="s">
        <v>364</v>
      </c>
      <c r="B29" s="3"/>
      <c r="C29" s="3"/>
      <c r="D29" s="3"/>
      <c r="E29" s="3"/>
      <c r="F29" s="3"/>
    </row>
    <row r="30" spans="1:17" ht="15" customHeight="1" x14ac:dyDescent="0.25">
      <c r="A30" s="3" t="s">
        <v>363</v>
      </c>
      <c r="B30" s="3"/>
      <c r="C30" s="3"/>
      <c r="D30" s="3"/>
      <c r="E30" s="3"/>
      <c r="F30" s="3"/>
    </row>
    <row r="31" spans="1:17" ht="15" customHeight="1" x14ac:dyDescent="0.25">
      <c r="A31" s="3" t="s">
        <v>369</v>
      </c>
      <c r="B31" s="3"/>
      <c r="C31" s="3"/>
      <c r="D31" s="3"/>
      <c r="E31" s="3"/>
      <c r="F31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8 H28 E28 J28 M28 O28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>
    <outlinePr summaryBelow="0" summaryRight="0"/>
  </sheetPr>
  <dimension ref="A1:P19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18.28515625" style="42" customWidth="1"/>
    <col min="2" max="2" width="8.85546875" style="9" customWidth="1"/>
    <col min="3" max="3" width="7.7109375" style="9" customWidth="1"/>
    <col min="4" max="4" width="9.28515625" style="9" customWidth="1"/>
    <col min="5" max="5" width="7.7109375" style="9" customWidth="1"/>
    <col min="6" max="6" width="10.42578125" style="9" customWidth="1"/>
    <col min="7" max="7" width="8.85546875" style="9" customWidth="1"/>
    <col min="8" max="8" width="7.7109375" style="9" customWidth="1"/>
    <col min="9" max="9" width="9.28515625" style="9" customWidth="1"/>
    <col min="10" max="10" width="7.7109375" style="9" customWidth="1"/>
    <col min="11" max="11" width="10.42578125" style="9" customWidth="1"/>
    <col min="12" max="12" width="8.85546875" style="9" customWidth="1"/>
    <col min="13" max="13" width="7.7109375" style="9" customWidth="1"/>
    <col min="14" max="14" width="9.28515625" style="9" customWidth="1"/>
    <col min="15" max="15" width="7.7109375" style="9" customWidth="1"/>
    <col min="16" max="16" width="10.425781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.95" customHeight="1" x14ac:dyDescent="0.25">
      <c r="A7" s="13" t="s">
        <v>156</v>
      </c>
      <c r="B7" s="14">
        <f>G7+L7</f>
        <v>67697</v>
      </c>
      <c r="C7" s="15">
        <f t="shared" ref="C7:C16" si="0">B7/F7*100</f>
        <v>87.493214774989013</v>
      </c>
      <c r="D7" s="16">
        <f>I7+N7</f>
        <v>9677</v>
      </c>
      <c r="E7" s="17">
        <f>D7/F7*100</f>
        <v>12.506785225010987</v>
      </c>
      <c r="F7" s="18">
        <v>77374</v>
      </c>
      <c r="G7" s="19">
        <f>K7-I7</f>
        <v>34037</v>
      </c>
      <c r="H7" s="20">
        <f>G7/K7*100</f>
        <v>90.651716515300819</v>
      </c>
      <c r="I7" s="21">
        <v>3510</v>
      </c>
      <c r="J7" s="20">
        <f>I7/K7*100</f>
        <v>9.3482834846991771</v>
      </c>
      <c r="K7" s="18">
        <v>37547</v>
      </c>
      <c r="L7" s="19">
        <f>P7-N7</f>
        <v>33660</v>
      </c>
      <c r="M7" s="17">
        <f>L7/P7*100</f>
        <v>84.515529665804607</v>
      </c>
      <c r="N7" s="21">
        <v>6167</v>
      </c>
      <c r="O7" s="17">
        <f>N7/P7*100</f>
        <v>15.484470334195393</v>
      </c>
      <c r="P7" s="18">
        <v>39827</v>
      </c>
    </row>
    <row r="8" spans="1:16" s="2" customFormat="1" ht="21.95" customHeight="1" x14ac:dyDescent="0.25">
      <c r="A8" s="13" t="s">
        <v>157</v>
      </c>
      <c r="B8" s="14">
        <f t="shared" ref="B8:B15" si="1">G8+L8</f>
        <v>18766</v>
      </c>
      <c r="C8" s="22">
        <f t="shared" si="0"/>
        <v>86.173485787757727</v>
      </c>
      <c r="D8" s="16">
        <f t="shared" ref="D8:D15" si="2">I8+N8</f>
        <v>3011</v>
      </c>
      <c r="E8" s="23">
        <f t="shared" ref="E8:E16" si="3">D8/F8*100</f>
        <v>13.826514212242275</v>
      </c>
      <c r="F8" s="24">
        <v>21777</v>
      </c>
      <c r="G8" s="19">
        <f t="shared" ref="G8:G15" si="4">K8-I8</f>
        <v>9822</v>
      </c>
      <c r="H8" s="25">
        <f t="shared" ref="H8:H16" si="5">G8/K8*100</f>
        <v>91.495109455053552</v>
      </c>
      <c r="I8" s="26">
        <v>913</v>
      </c>
      <c r="J8" s="25">
        <f t="shared" ref="J8:J16" si="6">I8/K8*100</f>
        <v>8.504890544946436</v>
      </c>
      <c r="K8" s="24">
        <v>10735</v>
      </c>
      <c r="L8" s="19">
        <f t="shared" ref="L8:L15" si="7">P8-N8</f>
        <v>8944</v>
      </c>
      <c r="M8" s="23">
        <f t="shared" ref="M8:M16" si="8">L8/P8*100</f>
        <v>80.999818873392499</v>
      </c>
      <c r="N8" s="26">
        <v>2098</v>
      </c>
      <c r="O8" s="23">
        <f t="shared" ref="O8:O16" si="9">N8/P8*100</f>
        <v>19.000181126607497</v>
      </c>
      <c r="P8" s="24">
        <v>11042</v>
      </c>
    </row>
    <row r="9" spans="1:16" s="2" customFormat="1" ht="21.95" customHeight="1" x14ac:dyDescent="0.25">
      <c r="A9" s="13" t="s">
        <v>158</v>
      </c>
      <c r="B9" s="14">
        <f t="shared" si="1"/>
        <v>9752</v>
      </c>
      <c r="C9" s="22">
        <f t="shared" si="0"/>
        <v>88.921309382693536</v>
      </c>
      <c r="D9" s="16">
        <f t="shared" si="2"/>
        <v>1215</v>
      </c>
      <c r="E9" s="23">
        <f t="shared" si="3"/>
        <v>11.078690617306465</v>
      </c>
      <c r="F9" s="24">
        <v>10967</v>
      </c>
      <c r="G9" s="19">
        <f t="shared" si="4"/>
        <v>5001</v>
      </c>
      <c r="H9" s="25">
        <f t="shared" si="5"/>
        <v>92.08248941263119</v>
      </c>
      <c r="I9" s="26">
        <v>430</v>
      </c>
      <c r="J9" s="25">
        <f t="shared" si="6"/>
        <v>7.9175105873688087</v>
      </c>
      <c r="K9" s="24">
        <v>5431</v>
      </c>
      <c r="L9" s="19">
        <f t="shared" si="7"/>
        <v>4751</v>
      </c>
      <c r="M9" s="23">
        <f t="shared" si="8"/>
        <v>85.820086705202314</v>
      </c>
      <c r="N9" s="26">
        <v>785</v>
      </c>
      <c r="O9" s="23">
        <f t="shared" si="9"/>
        <v>14.179913294797689</v>
      </c>
      <c r="P9" s="24">
        <v>5536</v>
      </c>
    </row>
    <row r="10" spans="1:16" s="2" customFormat="1" ht="21.95" customHeight="1" x14ac:dyDescent="0.25">
      <c r="A10" s="13" t="s">
        <v>159</v>
      </c>
      <c r="B10" s="14">
        <f t="shared" si="1"/>
        <v>7986</v>
      </c>
      <c r="C10" s="22">
        <f t="shared" si="0"/>
        <v>89.099631819703234</v>
      </c>
      <c r="D10" s="16">
        <f t="shared" si="2"/>
        <v>977</v>
      </c>
      <c r="E10" s="23">
        <f t="shared" si="3"/>
        <v>10.900368180296775</v>
      </c>
      <c r="F10" s="24">
        <v>8963</v>
      </c>
      <c r="G10" s="19">
        <f t="shared" si="4"/>
        <v>4162</v>
      </c>
      <c r="H10" s="25">
        <f t="shared" si="5"/>
        <v>93.654365436543657</v>
      </c>
      <c r="I10" s="26">
        <v>282</v>
      </c>
      <c r="J10" s="25">
        <f t="shared" si="6"/>
        <v>6.3456345634563451</v>
      </c>
      <c r="K10" s="24">
        <v>4444</v>
      </c>
      <c r="L10" s="19">
        <f t="shared" si="7"/>
        <v>3824</v>
      </c>
      <c r="M10" s="23">
        <f t="shared" si="8"/>
        <v>84.62049125912813</v>
      </c>
      <c r="N10" s="26">
        <v>695</v>
      </c>
      <c r="O10" s="23">
        <f t="shared" si="9"/>
        <v>15.379508740871875</v>
      </c>
      <c r="P10" s="24">
        <v>4519</v>
      </c>
    </row>
    <row r="11" spans="1:16" s="2" customFormat="1" ht="21.95" customHeight="1" x14ac:dyDescent="0.25">
      <c r="A11" s="13" t="s">
        <v>160</v>
      </c>
      <c r="B11" s="14">
        <f t="shared" si="1"/>
        <v>16574</v>
      </c>
      <c r="C11" s="22">
        <f t="shared" si="0"/>
        <v>89.473115957676526</v>
      </c>
      <c r="D11" s="16">
        <f t="shared" si="2"/>
        <v>1950</v>
      </c>
      <c r="E11" s="23">
        <f t="shared" si="3"/>
        <v>10.526884042323474</v>
      </c>
      <c r="F11" s="24">
        <v>18524</v>
      </c>
      <c r="G11" s="19">
        <f t="shared" si="4"/>
        <v>8477</v>
      </c>
      <c r="H11" s="25">
        <f t="shared" si="5"/>
        <v>93.348750137650043</v>
      </c>
      <c r="I11" s="26">
        <v>604</v>
      </c>
      <c r="J11" s="25">
        <f t="shared" si="6"/>
        <v>6.6512498623499621</v>
      </c>
      <c r="K11" s="24">
        <v>9081</v>
      </c>
      <c r="L11" s="19">
        <f t="shared" si="7"/>
        <v>8097</v>
      </c>
      <c r="M11" s="23">
        <f t="shared" si="8"/>
        <v>85.746055279042679</v>
      </c>
      <c r="N11" s="26">
        <v>1346</v>
      </c>
      <c r="O11" s="23">
        <f t="shared" si="9"/>
        <v>14.253944720957323</v>
      </c>
      <c r="P11" s="24">
        <v>9443</v>
      </c>
    </row>
    <row r="12" spans="1:16" s="2" customFormat="1" ht="21.95" customHeight="1" x14ac:dyDescent="0.25">
      <c r="A12" s="13" t="s">
        <v>161</v>
      </c>
      <c r="B12" s="14">
        <f t="shared" si="1"/>
        <v>29151</v>
      </c>
      <c r="C12" s="22">
        <f t="shared" si="0"/>
        <v>80.352269908211355</v>
      </c>
      <c r="D12" s="16">
        <f t="shared" si="2"/>
        <v>7128</v>
      </c>
      <c r="E12" s="23">
        <f t="shared" si="3"/>
        <v>19.647730091788638</v>
      </c>
      <c r="F12" s="24">
        <v>36279</v>
      </c>
      <c r="G12" s="19">
        <f t="shared" si="4"/>
        <v>15272</v>
      </c>
      <c r="H12" s="25">
        <f t="shared" si="5"/>
        <v>84.981358855934559</v>
      </c>
      <c r="I12" s="26">
        <v>2699</v>
      </c>
      <c r="J12" s="25">
        <f t="shared" si="6"/>
        <v>15.018641144065439</v>
      </c>
      <c r="K12" s="24">
        <v>17971</v>
      </c>
      <c r="L12" s="19">
        <f t="shared" si="7"/>
        <v>13879</v>
      </c>
      <c r="M12" s="23">
        <f t="shared" si="8"/>
        <v>75.808389774961768</v>
      </c>
      <c r="N12" s="26">
        <v>4429</v>
      </c>
      <c r="O12" s="23">
        <f t="shared" si="9"/>
        <v>24.191610225038236</v>
      </c>
      <c r="P12" s="24">
        <v>18308</v>
      </c>
    </row>
    <row r="13" spans="1:16" s="2" customFormat="1" ht="21.95" customHeight="1" x14ac:dyDescent="0.25">
      <c r="A13" s="13" t="s">
        <v>162</v>
      </c>
      <c r="B13" s="14">
        <f t="shared" si="1"/>
        <v>21301</v>
      </c>
      <c r="C13" s="22">
        <f t="shared" si="0"/>
        <v>82.100597417614182</v>
      </c>
      <c r="D13" s="16">
        <f t="shared" si="2"/>
        <v>4644</v>
      </c>
      <c r="E13" s="23">
        <f t="shared" si="3"/>
        <v>17.899402582385814</v>
      </c>
      <c r="F13" s="24">
        <v>25945</v>
      </c>
      <c r="G13" s="19">
        <f t="shared" si="4"/>
        <v>11046</v>
      </c>
      <c r="H13" s="25">
        <f t="shared" si="5"/>
        <v>85.800838900108744</v>
      </c>
      <c r="I13" s="26">
        <v>1828</v>
      </c>
      <c r="J13" s="25">
        <f t="shared" si="6"/>
        <v>14.199161099891253</v>
      </c>
      <c r="K13" s="24">
        <v>12874</v>
      </c>
      <c r="L13" s="19">
        <f t="shared" si="7"/>
        <v>10255</v>
      </c>
      <c r="M13" s="23">
        <f t="shared" si="8"/>
        <v>78.456124244510747</v>
      </c>
      <c r="N13" s="26">
        <v>2816</v>
      </c>
      <c r="O13" s="23">
        <f t="shared" si="9"/>
        <v>21.54387575548925</v>
      </c>
      <c r="P13" s="24">
        <v>13071</v>
      </c>
    </row>
    <row r="14" spans="1:16" s="2" customFormat="1" ht="21.95" customHeight="1" x14ac:dyDescent="0.25">
      <c r="A14" s="13" t="s">
        <v>163</v>
      </c>
      <c r="B14" s="14">
        <f t="shared" si="1"/>
        <v>23581</v>
      </c>
      <c r="C14" s="22">
        <f t="shared" si="0"/>
        <v>83.178130511463849</v>
      </c>
      <c r="D14" s="16">
        <f t="shared" si="2"/>
        <v>4769</v>
      </c>
      <c r="E14" s="23">
        <f t="shared" si="3"/>
        <v>16.821869488536155</v>
      </c>
      <c r="F14" s="24">
        <v>28350</v>
      </c>
      <c r="G14" s="19">
        <f t="shared" si="4"/>
        <v>12211</v>
      </c>
      <c r="H14" s="25">
        <f t="shared" si="5"/>
        <v>87.678609894449636</v>
      </c>
      <c r="I14" s="26">
        <v>1716</v>
      </c>
      <c r="J14" s="25">
        <f t="shared" si="6"/>
        <v>12.321390105550369</v>
      </c>
      <c r="K14" s="24">
        <v>13927</v>
      </c>
      <c r="L14" s="19">
        <f t="shared" si="7"/>
        <v>11370</v>
      </c>
      <c r="M14" s="23">
        <f t="shared" si="8"/>
        <v>78.832420439575685</v>
      </c>
      <c r="N14" s="26">
        <v>3053</v>
      </c>
      <c r="O14" s="23">
        <f t="shared" si="9"/>
        <v>21.167579560424322</v>
      </c>
      <c r="P14" s="24">
        <v>14423</v>
      </c>
    </row>
    <row r="15" spans="1:16" s="2" customFormat="1" ht="21.95" customHeight="1" thickBot="1" x14ac:dyDescent="0.3">
      <c r="A15" s="27" t="s">
        <v>164</v>
      </c>
      <c r="B15" s="14">
        <f t="shared" si="1"/>
        <v>24816</v>
      </c>
      <c r="C15" s="28">
        <f t="shared" si="0"/>
        <v>83.552742331908007</v>
      </c>
      <c r="D15" s="16">
        <f t="shared" si="2"/>
        <v>4885</v>
      </c>
      <c r="E15" s="29">
        <f t="shared" si="3"/>
        <v>16.447257668091982</v>
      </c>
      <c r="F15" s="30">
        <v>29701</v>
      </c>
      <c r="G15" s="19">
        <f t="shared" si="4"/>
        <v>12797</v>
      </c>
      <c r="H15" s="31">
        <f t="shared" si="5"/>
        <v>89.55213435969209</v>
      </c>
      <c r="I15" s="32">
        <v>1493</v>
      </c>
      <c r="J15" s="31">
        <f t="shared" si="6"/>
        <v>10.447865640307906</v>
      </c>
      <c r="K15" s="30">
        <v>14290</v>
      </c>
      <c r="L15" s="19">
        <f t="shared" si="7"/>
        <v>12019</v>
      </c>
      <c r="M15" s="29">
        <f t="shared" si="8"/>
        <v>77.989747582895333</v>
      </c>
      <c r="N15" s="32">
        <v>3392</v>
      </c>
      <c r="O15" s="29">
        <f t="shared" si="9"/>
        <v>22.010252417104663</v>
      </c>
      <c r="P15" s="30">
        <v>15411</v>
      </c>
    </row>
    <row r="16" spans="1:16" s="2" customFormat="1" ht="21.95" customHeight="1" thickBot="1" x14ac:dyDescent="0.3">
      <c r="A16" s="33" t="s">
        <v>350</v>
      </c>
      <c r="B16" s="34">
        <f>SUM(B7:B15)</f>
        <v>219624</v>
      </c>
      <c r="C16" s="35">
        <f t="shared" si="0"/>
        <v>85.165193113075858</v>
      </c>
      <c r="D16" s="36">
        <f>SUM(D7:D15)</f>
        <v>38256</v>
      </c>
      <c r="E16" s="37">
        <f t="shared" si="3"/>
        <v>14.834806886924151</v>
      </c>
      <c r="F16" s="38">
        <f>SUM(F7:F15)</f>
        <v>257880</v>
      </c>
      <c r="G16" s="39">
        <f>SUM(G7:G15)</f>
        <v>112825</v>
      </c>
      <c r="H16" s="40">
        <f t="shared" si="5"/>
        <v>89.330958036421208</v>
      </c>
      <c r="I16" s="41">
        <f>SUM(I7:I15)</f>
        <v>13475</v>
      </c>
      <c r="J16" s="40">
        <f t="shared" si="6"/>
        <v>10.669041963578781</v>
      </c>
      <c r="K16" s="38">
        <f>SUM(K7:K15)</f>
        <v>126300</v>
      </c>
      <c r="L16" s="39">
        <f>SUM(L7:L15)</f>
        <v>106799</v>
      </c>
      <c r="M16" s="37">
        <f t="shared" si="8"/>
        <v>81.166590667274662</v>
      </c>
      <c r="N16" s="41">
        <f>SUM(N7:N15)</f>
        <v>24781</v>
      </c>
      <c r="O16" s="37">
        <f t="shared" si="9"/>
        <v>18.833409332725338</v>
      </c>
      <c r="P16" s="38">
        <f>SUM(P7:P15)</f>
        <v>131580</v>
      </c>
    </row>
    <row r="17" spans="1:16" s="1" customFormat="1" ht="15" customHeight="1" x14ac:dyDescent="0.25">
      <c r="A17" s="3" t="s">
        <v>364</v>
      </c>
      <c r="B17" s="3"/>
      <c r="C17" s="3"/>
      <c r="D17" s="3"/>
      <c r="E17" s="3"/>
      <c r="F17" s="3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1" customFormat="1" ht="15" customHeight="1" x14ac:dyDescent="0.25">
      <c r="A18" s="3" t="s">
        <v>363</v>
      </c>
      <c r="B18" s="3"/>
      <c r="C18" s="3"/>
      <c r="D18" s="3"/>
      <c r="E18" s="3"/>
      <c r="F18" s="3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1" customFormat="1" ht="15" customHeight="1" x14ac:dyDescent="0.25">
      <c r="A19" s="3" t="s">
        <v>369</v>
      </c>
      <c r="B19" s="3"/>
      <c r="C19" s="3"/>
      <c r="D19" s="3"/>
      <c r="E19" s="3"/>
      <c r="F19" s="3"/>
      <c r="G19" s="9"/>
      <c r="H19" s="9"/>
      <c r="I19" s="9"/>
      <c r="J19" s="9"/>
      <c r="K19" s="9"/>
      <c r="L19" s="9"/>
      <c r="M19" s="9"/>
      <c r="N19" s="9"/>
      <c r="O19" s="9"/>
      <c r="P19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6 E16 H16 J16 M16 O16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>
    <outlinePr summaryBelow="0" summaryRight="0"/>
  </sheetPr>
  <dimension ref="A1:P40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4.42578125" style="42" customWidth="1"/>
    <col min="2" max="2" width="8.85546875" style="9" customWidth="1"/>
    <col min="3" max="3" width="8.7109375" style="9" customWidth="1"/>
    <col min="4" max="4" width="9.7109375" style="9" customWidth="1"/>
    <col min="5" max="5" width="8.7109375" style="9" customWidth="1"/>
    <col min="6" max="6" width="10.28515625" style="9" customWidth="1"/>
    <col min="7" max="7" width="8.85546875" style="9" customWidth="1"/>
    <col min="8" max="8" width="8.7109375" style="9" customWidth="1"/>
    <col min="9" max="9" width="9.7109375" style="9" customWidth="1"/>
    <col min="10" max="10" width="8.7109375" style="9" customWidth="1"/>
    <col min="11" max="11" width="10.28515625" style="9" customWidth="1"/>
    <col min="12" max="12" width="8.85546875" style="9" customWidth="1"/>
    <col min="13" max="13" width="8.7109375" style="9" customWidth="1"/>
    <col min="14" max="14" width="9.7109375" style="9" customWidth="1"/>
    <col min="15" max="15" width="8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9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18" customHeight="1" x14ac:dyDescent="0.25">
      <c r="A7" s="13" t="s">
        <v>165</v>
      </c>
      <c r="B7" s="14">
        <f>G7+L7</f>
        <v>31059</v>
      </c>
      <c r="C7" s="15">
        <f t="shared" ref="C7:C37" si="0">B7/F7*100</f>
        <v>90.590637304943854</v>
      </c>
      <c r="D7" s="16">
        <f>I7+N7</f>
        <v>3226</v>
      </c>
      <c r="E7" s="17">
        <f>D7/F7*100</f>
        <v>9.4093626950561475</v>
      </c>
      <c r="F7" s="18">
        <v>34285</v>
      </c>
      <c r="G7" s="19">
        <f>K7-I7</f>
        <v>15068</v>
      </c>
      <c r="H7" s="20">
        <f>G7/K7*100</f>
        <v>92.572341340541868</v>
      </c>
      <c r="I7" s="21">
        <v>1209</v>
      </c>
      <c r="J7" s="20">
        <f>I7/K7*100</f>
        <v>7.4276586594581309</v>
      </c>
      <c r="K7" s="18">
        <v>16277</v>
      </c>
      <c r="L7" s="19">
        <f>P7-N7</f>
        <v>15991</v>
      </c>
      <c r="M7" s="17">
        <f>L7/P7*100</f>
        <v>88.799422478898265</v>
      </c>
      <c r="N7" s="21">
        <v>2017</v>
      </c>
      <c r="O7" s="17">
        <f>N7/P7*100</f>
        <v>11.200577521101733</v>
      </c>
      <c r="P7" s="18">
        <v>18008</v>
      </c>
    </row>
    <row r="8" spans="1:16" s="2" customFormat="1" ht="18" customHeight="1" x14ac:dyDescent="0.25">
      <c r="A8" s="13" t="s">
        <v>8</v>
      </c>
      <c r="B8" s="14">
        <f t="shared" ref="B8:B36" si="1">G8+L8</f>
        <v>53612</v>
      </c>
      <c r="C8" s="22">
        <f t="shared" si="0"/>
        <v>88.727802326928483</v>
      </c>
      <c r="D8" s="16">
        <f t="shared" ref="D8:D36" si="2">I8+N8</f>
        <v>6811</v>
      </c>
      <c r="E8" s="23">
        <f t="shared" ref="E8:E37" si="3">D8/F8*100</f>
        <v>11.272197673071513</v>
      </c>
      <c r="F8" s="18">
        <v>60423</v>
      </c>
      <c r="G8" s="19">
        <f t="shared" ref="G8:G36" si="4">K8-I8</f>
        <v>26626</v>
      </c>
      <c r="H8" s="25">
        <f t="shared" ref="H8:H37" si="5">G8/K8*100</f>
        <v>92.438550201360925</v>
      </c>
      <c r="I8" s="21">
        <v>2178</v>
      </c>
      <c r="J8" s="25">
        <f t="shared" ref="J8:J37" si="6">I8/K8*100</f>
        <v>7.5614497986390781</v>
      </c>
      <c r="K8" s="18">
        <v>28804</v>
      </c>
      <c r="L8" s="19">
        <f t="shared" ref="L8:L36" si="7">P8-N8</f>
        <v>26986</v>
      </c>
      <c r="M8" s="23">
        <f t="shared" ref="M8:M37" si="8">L8/P8*100</f>
        <v>85.347417691894108</v>
      </c>
      <c r="N8" s="21">
        <v>4633</v>
      </c>
      <c r="O8" s="23">
        <f t="shared" ref="O8:O37" si="9">N8/P8*100</f>
        <v>14.652582308105885</v>
      </c>
      <c r="P8" s="18">
        <v>31619</v>
      </c>
    </row>
    <row r="9" spans="1:16" s="2" customFormat="1" ht="18" customHeight="1" x14ac:dyDescent="0.25">
      <c r="A9" s="13" t="s">
        <v>166</v>
      </c>
      <c r="B9" s="14">
        <f t="shared" si="1"/>
        <v>11662</v>
      </c>
      <c r="C9" s="22">
        <f t="shared" si="0"/>
        <v>84.409380428488717</v>
      </c>
      <c r="D9" s="16">
        <f t="shared" si="2"/>
        <v>2154</v>
      </c>
      <c r="E9" s="23">
        <f t="shared" si="3"/>
        <v>15.590619571511292</v>
      </c>
      <c r="F9" s="18">
        <v>13816</v>
      </c>
      <c r="G9" s="19">
        <f t="shared" si="4"/>
        <v>5880</v>
      </c>
      <c r="H9" s="25">
        <f t="shared" si="5"/>
        <v>89.922006423000454</v>
      </c>
      <c r="I9" s="21">
        <v>659</v>
      </c>
      <c r="J9" s="25">
        <f t="shared" si="6"/>
        <v>10.077993576999541</v>
      </c>
      <c r="K9" s="18">
        <v>6539</v>
      </c>
      <c r="L9" s="19">
        <f t="shared" si="7"/>
        <v>5782</v>
      </c>
      <c r="M9" s="23">
        <f t="shared" si="8"/>
        <v>79.455819705922764</v>
      </c>
      <c r="N9" s="21">
        <v>1495</v>
      </c>
      <c r="O9" s="23">
        <f t="shared" si="9"/>
        <v>20.544180294077229</v>
      </c>
      <c r="P9" s="18">
        <v>7277</v>
      </c>
    </row>
    <row r="10" spans="1:16" s="2" customFormat="1" ht="18" customHeight="1" x14ac:dyDescent="0.25">
      <c r="A10" s="13" t="s">
        <v>167</v>
      </c>
      <c r="B10" s="14">
        <f t="shared" si="1"/>
        <v>34906</v>
      </c>
      <c r="C10" s="22">
        <f t="shared" si="0"/>
        <v>75.192796518891896</v>
      </c>
      <c r="D10" s="16">
        <f t="shared" si="2"/>
        <v>11516</v>
      </c>
      <c r="E10" s="23">
        <f t="shared" si="3"/>
        <v>24.807203481108093</v>
      </c>
      <c r="F10" s="18">
        <v>46422</v>
      </c>
      <c r="G10" s="19">
        <f t="shared" si="4"/>
        <v>18812</v>
      </c>
      <c r="H10" s="25">
        <f t="shared" si="5"/>
        <v>83.768980718706871</v>
      </c>
      <c r="I10" s="21">
        <v>3645</v>
      </c>
      <c r="J10" s="25">
        <f t="shared" si="6"/>
        <v>16.23101928129314</v>
      </c>
      <c r="K10" s="18">
        <v>22457</v>
      </c>
      <c r="L10" s="19">
        <f t="shared" si="7"/>
        <v>16094</v>
      </c>
      <c r="M10" s="23">
        <f t="shared" si="8"/>
        <v>67.156269559774671</v>
      </c>
      <c r="N10" s="21">
        <v>7871</v>
      </c>
      <c r="O10" s="23">
        <f t="shared" si="9"/>
        <v>32.843730440225329</v>
      </c>
      <c r="P10" s="18">
        <v>23965</v>
      </c>
    </row>
    <row r="11" spans="1:16" s="2" customFormat="1" ht="18" customHeight="1" x14ac:dyDescent="0.25">
      <c r="A11" s="13" t="s">
        <v>168</v>
      </c>
      <c r="B11" s="14">
        <f t="shared" si="1"/>
        <v>23662</v>
      </c>
      <c r="C11" s="22">
        <f t="shared" si="0"/>
        <v>79.504065586990123</v>
      </c>
      <c r="D11" s="16">
        <f t="shared" si="2"/>
        <v>6100</v>
      </c>
      <c r="E11" s="23">
        <f t="shared" si="3"/>
        <v>20.495934413009877</v>
      </c>
      <c r="F11" s="18">
        <v>29762</v>
      </c>
      <c r="G11" s="19">
        <f t="shared" si="4"/>
        <v>12697</v>
      </c>
      <c r="H11" s="25">
        <f t="shared" si="5"/>
        <v>88.149125242988063</v>
      </c>
      <c r="I11" s="21">
        <v>1707</v>
      </c>
      <c r="J11" s="25">
        <f t="shared" si="6"/>
        <v>11.85087475701194</v>
      </c>
      <c r="K11" s="18">
        <v>14404</v>
      </c>
      <c r="L11" s="19">
        <f t="shared" si="7"/>
        <v>10965</v>
      </c>
      <c r="M11" s="23">
        <f t="shared" si="8"/>
        <v>71.396015106133618</v>
      </c>
      <c r="N11" s="21">
        <v>4393</v>
      </c>
      <c r="O11" s="23">
        <f t="shared" si="9"/>
        <v>28.603984893866389</v>
      </c>
      <c r="P11" s="18">
        <v>15358</v>
      </c>
    </row>
    <row r="12" spans="1:16" s="2" customFormat="1" ht="18" customHeight="1" x14ac:dyDescent="0.25">
      <c r="A12" s="13" t="s">
        <v>169</v>
      </c>
      <c r="B12" s="14">
        <f t="shared" si="1"/>
        <v>34405</v>
      </c>
      <c r="C12" s="22">
        <f t="shared" si="0"/>
        <v>70.476053914539719</v>
      </c>
      <c r="D12" s="16">
        <f t="shared" si="2"/>
        <v>14413</v>
      </c>
      <c r="E12" s="23">
        <f t="shared" si="3"/>
        <v>29.523946085460278</v>
      </c>
      <c r="F12" s="18">
        <v>48818</v>
      </c>
      <c r="G12" s="19">
        <f t="shared" si="4"/>
        <v>18443</v>
      </c>
      <c r="H12" s="25">
        <f t="shared" si="5"/>
        <v>80.473863338860284</v>
      </c>
      <c r="I12" s="21">
        <v>4475</v>
      </c>
      <c r="J12" s="25">
        <f t="shared" si="6"/>
        <v>19.526136661139716</v>
      </c>
      <c r="K12" s="18">
        <v>22918</v>
      </c>
      <c r="L12" s="19">
        <f t="shared" si="7"/>
        <v>15962</v>
      </c>
      <c r="M12" s="23">
        <f t="shared" si="8"/>
        <v>61.629343629343623</v>
      </c>
      <c r="N12" s="21">
        <v>9938</v>
      </c>
      <c r="O12" s="23">
        <f t="shared" si="9"/>
        <v>38.37065637065637</v>
      </c>
      <c r="P12" s="18">
        <v>25900</v>
      </c>
    </row>
    <row r="13" spans="1:16" s="2" customFormat="1" ht="18" customHeight="1" x14ac:dyDescent="0.25">
      <c r="A13" s="13" t="s">
        <v>170</v>
      </c>
      <c r="B13" s="14">
        <f t="shared" si="1"/>
        <v>37747</v>
      </c>
      <c r="C13" s="22">
        <f t="shared" si="0"/>
        <v>74.22621622684548</v>
      </c>
      <c r="D13" s="16">
        <f t="shared" si="2"/>
        <v>13107</v>
      </c>
      <c r="E13" s="23">
        <f t="shared" si="3"/>
        <v>25.77378377315452</v>
      </c>
      <c r="F13" s="24">
        <v>50854</v>
      </c>
      <c r="G13" s="19">
        <f t="shared" si="4"/>
        <v>20061</v>
      </c>
      <c r="H13" s="25">
        <f t="shared" si="5"/>
        <v>79.851132428452019</v>
      </c>
      <c r="I13" s="26">
        <v>5062</v>
      </c>
      <c r="J13" s="25">
        <f t="shared" si="6"/>
        <v>20.148867571547985</v>
      </c>
      <c r="K13" s="24">
        <v>25123</v>
      </c>
      <c r="L13" s="19">
        <f t="shared" si="7"/>
        <v>17686</v>
      </c>
      <c r="M13" s="23">
        <f t="shared" si="8"/>
        <v>68.734211651315533</v>
      </c>
      <c r="N13" s="26">
        <v>8045</v>
      </c>
      <c r="O13" s="23">
        <f t="shared" si="9"/>
        <v>31.265788348684463</v>
      </c>
      <c r="P13" s="24">
        <v>25731</v>
      </c>
    </row>
    <row r="14" spans="1:16" s="2" customFormat="1" ht="18" customHeight="1" x14ac:dyDescent="0.25">
      <c r="A14" s="13" t="s">
        <v>171</v>
      </c>
      <c r="B14" s="14">
        <f t="shared" si="1"/>
        <v>8257</v>
      </c>
      <c r="C14" s="22">
        <f t="shared" si="0"/>
        <v>79.909029323526568</v>
      </c>
      <c r="D14" s="16">
        <f t="shared" si="2"/>
        <v>2076</v>
      </c>
      <c r="E14" s="23">
        <f t="shared" si="3"/>
        <v>20.090970676473436</v>
      </c>
      <c r="F14" s="24">
        <v>10333</v>
      </c>
      <c r="G14" s="19">
        <f t="shared" si="4"/>
        <v>4438</v>
      </c>
      <c r="H14" s="25">
        <f t="shared" si="5"/>
        <v>86.392836285769903</v>
      </c>
      <c r="I14" s="26">
        <v>699</v>
      </c>
      <c r="J14" s="25">
        <f t="shared" si="6"/>
        <v>13.607163714230094</v>
      </c>
      <c r="K14" s="24">
        <v>5137</v>
      </c>
      <c r="L14" s="19">
        <f t="shared" si="7"/>
        <v>3819</v>
      </c>
      <c r="M14" s="23">
        <f t="shared" si="8"/>
        <v>73.498845265588926</v>
      </c>
      <c r="N14" s="26">
        <v>1377</v>
      </c>
      <c r="O14" s="23">
        <f t="shared" si="9"/>
        <v>26.501154734411088</v>
      </c>
      <c r="P14" s="24">
        <v>5196</v>
      </c>
    </row>
    <row r="15" spans="1:16" s="2" customFormat="1" ht="18" customHeight="1" x14ac:dyDescent="0.25">
      <c r="A15" s="13" t="s">
        <v>172</v>
      </c>
      <c r="B15" s="14">
        <f t="shared" si="1"/>
        <v>25168</v>
      </c>
      <c r="C15" s="22">
        <f t="shared" si="0"/>
        <v>67.069953364423725</v>
      </c>
      <c r="D15" s="16">
        <f t="shared" si="2"/>
        <v>12357</v>
      </c>
      <c r="E15" s="23">
        <f t="shared" si="3"/>
        <v>32.930046635576282</v>
      </c>
      <c r="F15" s="24">
        <v>37525</v>
      </c>
      <c r="G15" s="19">
        <f t="shared" si="4"/>
        <v>12861</v>
      </c>
      <c r="H15" s="25">
        <f t="shared" si="5"/>
        <v>72.554439805934791</v>
      </c>
      <c r="I15" s="26">
        <v>4865</v>
      </c>
      <c r="J15" s="25">
        <f t="shared" si="6"/>
        <v>27.445560194065216</v>
      </c>
      <c r="K15" s="24">
        <v>17726</v>
      </c>
      <c r="L15" s="19">
        <f t="shared" si="7"/>
        <v>12307</v>
      </c>
      <c r="M15" s="23">
        <f t="shared" si="8"/>
        <v>62.159705035607857</v>
      </c>
      <c r="N15" s="26">
        <v>7492</v>
      </c>
      <c r="O15" s="23">
        <f t="shared" si="9"/>
        <v>37.840294964392143</v>
      </c>
      <c r="P15" s="24">
        <v>19799</v>
      </c>
    </row>
    <row r="16" spans="1:16" s="2" customFormat="1" ht="18" customHeight="1" x14ac:dyDescent="0.25">
      <c r="A16" s="13" t="s">
        <v>173</v>
      </c>
      <c r="B16" s="14">
        <f t="shared" si="1"/>
        <v>25006</v>
      </c>
      <c r="C16" s="22">
        <f t="shared" si="0"/>
        <v>91.046786819588561</v>
      </c>
      <c r="D16" s="16">
        <f t="shared" si="2"/>
        <v>2459</v>
      </c>
      <c r="E16" s="23">
        <f t="shared" si="3"/>
        <v>8.9532131804114332</v>
      </c>
      <c r="F16" s="24">
        <v>27465</v>
      </c>
      <c r="G16" s="19">
        <f t="shared" si="4"/>
        <v>12538</v>
      </c>
      <c r="H16" s="25">
        <f t="shared" si="5"/>
        <v>94.306130124106801</v>
      </c>
      <c r="I16" s="26">
        <v>757</v>
      </c>
      <c r="J16" s="25">
        <f t="shared" si="6"/>
        <v>5.6938698758931929</v>
      </c>
      <c r="K16" s="24">
        <v>13295</v>
      </c>
      <c r="L16" s="19">
        <f t="shared" si="7"/>
        <v>12468</v>
      </c>
      <c r="M16" s="23">
        <f t="shared" si="8"/>
        <v>87.988708539167263</v>
      </c>
      <c r="N16" s="26">
        <v>1702</v>
      </c>
      <c r="O16" s="23">
        <f t="shared" si="9"/>
        <v>12.011291460832746</v>
      </c>
      <c r="P16" s="24">
        <v>14170</v>
      </c>
    </row>
    <row r="17" spans="1:16" s="2" customFormat="1" ht="18" customHeight="1" x14ac:dyDescent="0.25">
      <c r="A17" s="13" t="s">
        <v>174</v>
      </c>
      <c r="B17" s="14">
        <f t="shared" si="1"/>
        <v>11167</v>
      </c>
      <c r="C17" s="22">
        <f t="shared" si="0"/>
        <v>89.285999840089545</v>
      </c>
      <c r="D17" s="16">
        <f t="shared" si="2"/>
        <v>1340</v>
      </c>
      <c r="E17" s="23">
        <f t="shared" si="3"/>
        <v>10.71400015991045</v>
      </c>
      <c r="F17" s="24">
        <v>12507</v>
      </c>
      <c r="G17" s="19">
        <f t="shared" si="4"/>
        <v>5615</v>
      </c>
      <c r="H17" s="25">
        <f t="shared" si="5"/>
        <v>92.473649538866937</v>
      </c>
      <c r="I17" s="26">
        <v>457</v>
      </c>
      <c r="J17" s="25">
        <f t="shared" si="6"/>
        <v>7.5263504611330703</v>
      </c>
      <c r="K17" s="24">
        <v>6072</v>
      </c>
      <c r="L17" s="19">
        <f t="shared" si="7"/>
        <v>5552</v>
      </c>
      <c r="M17" s="23">
        <f t="shared" si="8"/>
        <v>86.278166278166282</v>
      </c>
      <c r="N17" s="26">
        <v>883</v>
      </c>
      <c r="O17" s="23">
        <f t="shared" si="9"/>
        <v>13.72183372183372</v>
      </c>
      <c r="P17" s="24">
        <v>6435</v>
      </c>
    </row>
    <row r="18" spans="1:16" s="2" customFormat="1" ht="18" customHeight="1" x14ac:dyDescent="0.25">
      <c r="A18" s="13" t="s">
        <v>175</v>
      </c>
      <c r="B18" s="14">
        <f t="shared" si="1"/>
        <v>17341</v>
      </c>
      <c r="C18" s="22">
        <f t="shared" si="0"/>
        <v>82.694325226514067</v>
      </c>
      <c r="D18" s="16">
        <f t="shared" si="2"/>
        <v>3629</v>
      </c>
      <c r="E18" s="23">
        <f t="shared" si="3"/>
        <v>17.305674773485933</v>
      </c>
      <c r="F18" s="24">
        <v>20970</v>
      </c>
      <c r="G18" s="19">
        <f t="shared" si="4"/>
        <v>8949</v>
      </c>
      <c r="H18" s="25">
        <f t="shared" si="5"/>
        <v>86.422018348623851</v>
      </c>
      <c r="I18" s="26">
        <v>1406</v>
      </c>
      <c r="J18" s="25">
        <f t="shared" si="6"/>
        <v>13.577981651376147</v>
      </c>
      <c r="K18" s="24">
        <v>10355</v>
      </c>
      <c r="L18" s="19">
        <f t="shared" si="7"/>
        <v>8392</v>
      </c>
      <c r="M18" s="23">
        <f t="shared" si="8"/>
        <v>79.05793688177107</v>
      </c>
      <c r="N18" s="26">
        <v>2223</v>
      </c>
      <c r="O18" s="23">
        <f t="shared" si="9"/>
        <v>20.942063118228919</v>
      </c>
      <c r="P18" s="24">
        <v>10615</v>
      </c>
    </row>
    <row r="19" spans="1:16" s="2" customFormat="1" ht="18" customHeight="1" x14ac:dyDescent="0.25">
      <c r="A19" s="13" t="s">
        <v>176</v>
      </c>
      <c r="B19" s="14">
        <f t="shared" si="1"/>
        <v>28897</v>
      </c>
      <c r="C19" s="22">
        <f t="shared" si="0"/>
        <v>83.793423418198685</v>
      </c>
      <c r="D19" s="16">
        <f t="shared" si="2"/>
        <v>5589</v>
      </c>
      <c r="E19" s="23">
        <f t="shared" si="3"/>
        <v>16.206576581801311</v>
      </c>
      <c r="F19" s="24">
        <v>34486</v>
      </c>
      <c r="G19" s="19">
        <f t="shared" si="4"/>
        <v>15072</v>
      </c>
      <c r="H19" s="25">
        <f t="shared" si="5"/>
        <v>88.580664119894209</v>
      </c>
      <c r="I19" s="26">
        <v>1943</v>
      </c>
      <c r="J19" s="25">
        <f t="shared" si="6"/>
        <v>11.419335880105789</v>
      </c>
      <c r="K19" s="24">
        <v>17015</v>
      </c>
      <c r="L19" s="19">
        <f t="shared" si="7"/>
        <v>13825</v>
      </c>
      <c r="M19" s="23">
        <f t="shared" si="8"/>
        <v>79.131131589491162</v>
      </c>
      <c r="N19" s="26">
        <v>3646</v>
      </c>
      <c r="O19" s="23">
        <f t="shared" si="9"/>
        <v>20.868868410508842</v>
      </c>
      <c r="P19" s="24">
        <v>17471</v>
      </c>
    </row>
    <row r="20" spans="1:16" s="2" customFormat="1" ht="18" customHeight="1" x14ac:dyDescent="0.25">
      <c r="A20" s="13" t="s">
        <v>177</v>
      </c>
      <c r="B20" s="14">
        <f t="shared" si="1"/>
        <v>10845</v>
      </c>
      <c r="C20" s="22">
        <f t="shared" si="0"/>
        <v>83.160800552104902</v>
      </c>
      <c r="D20" s="16">
        <f t="shared" si="2"/>
        <v>2196</v>
      </c>
      <c r="E20" s="23">
        <f t="shared" si="3"/>
        <v>16.839199447895101</v>
      </c>
      <c r="F20" s="24">
        <v>13041</v>
      </c>
      <c r="G20" s="19">
        <f t="shared" si="4"/>
        <v>5606</v>
      </c>
      <c r="H20" s="25">
        <f t="shared" si="5"/>
        <v>87.923462986198246</v>
      </c>
      <c r="I20" s="26">
        <v>770</v>
      </c>
      <c r="J20" s="25">
        <f t="shared" si="6"/>
        <v>12.076537013801756</v>
      </c>
      <c r="K20" s="24">
        <v>6376</v>
      </c>
      <c r="L20" s="19">
        <f t="shared" si="7"/>
        <v>5239</v>
      </c>
      <c r="M20" s="23">
        <f t="shared" si="8"/>
        <v>78.604651162790702</v>
      </c>
      <c r="N20" s="26">
        <v>1426</v>
      </c>
      <c r="O20" s="23">
        <f t="shared" si="9"/>
        <v>21.395348837209301</v>
      </c>
      <c r="P20" s="24">
        <v>6665</v>
      </c>
    </row>
    <row r="21" spans="1:16" s="2" customFormat="1" ht="18" customHeight="1" x14ac:dyDescent="0.25">
      <c r="A21" s="13" t="s">
        <v>178</v>
      </c>
      <c r="B21" s="14">
        <f t="shared" si="1"/>
        <v>56725</v>
      </c>
      <c r="C21" s="22">
        <f t="shared" si="0"/>
        <v>78.851526988142723</v>
      </c>
      <c r="D21" s="16">
        <f t="shared" si="2"/>
        <v>15214</v>
      </c>
      <c r="E21" s="23">
        <f t="shared" si="3"/>
        <v>21.14847301185727</v>
      </c>
      <c r="F21" s="24">
        <v>71939</v>
      </c>
      <c r="G21" s="19">
        <f t="shared" si="4"/>
        <v>29350</v>
      </c>
      <c r="H21" s="25">
        <f t="shared" si="5"/>
        <v>83.470792332631817</v>
      </c>
      <c r="I21" s="26">
        <v>5812</v>
      </c>
      <c r="J21" s="25">
        <f t="shared" si="6"/>
        <v>16.52920766736818</v>
      </c>
      <c r="K21" s="24">
        <v>35162</v>
      </c>
      <c r="L21" s="19">
        <f t="shared" si="7"/>
        <v>27375</v>
      </c>
      <c r="M21" s="23">
        <f t="shared" si="8"/>
        <v>74.43510889958398</v>
      </c>
      <c r="N21" s="26">
        <v>9402</v>
      </c>
      <c r="O21" s="23">
        <f t="shared" si="9"/>
        <v>25.56489110041602</v>
      </c>
      <c r="P21" s="24">
        <v>36777</v>
      </c>
    </row>
    <row r="22" spans="1:16" s="2" customFormat="1" ht="18" customHeight="1" x14ac:dyDescent="0.25">
      <c r="A22" s="13" t="s">
        <v>179</v>
      </c>
      <c r="B22" s="14">
        <f t="shared" si="1"/>
        <v>19021</v>
      </c>
      <c r="C22" s="22">
        <f t="shared" si="0"/>
        <v>85.048066174826744</v>
      </c>
      <c r="D22" s="16">
        <f t="shared" si="2"/>
        <v>3344</v>
      </c>
      <c r="E22" s="23">
        <f t="shared" si="3"/>
        <v>14.951933825173262</v>
      </c>
      <c r="F22" s="24">
        <v>22365</v>
      </c>
      <c r="G22" s="19">
        <f t="shared" si="4"/>
        <v>9696</v>
      </c>
      <c r="H22" s="25">
        <f t="shared" si="5"/>
        <v>88.791208791208788</v>
      </c>
      <c r="I22" s="26">
        <v>1224</v>
      </c>
      <c r="J22" s="25">
        <f t="shared" si="6"/>
        <v>11.20879120879121</v>
      </c>
      <c r="K22" s="24">
        <v>10920</v>
      </c>
      <c r="L22" s="19">
        <f t="shared" si="7"/>
        <v>9325</v>
      </c>
      <c r="M22" s="23">
        <f t="shared" si="8"/>
        <v>81.47662734818698</v>
      </c>
      <c r="N22" s="26">
        <v>2120</v>
      </c>
      <c r="O22" s="23">
        <f t="shared" si="9"/>
        <v>18.52337265181302</v>
      </c>
      <c r="P22" s="24">
        <v>11445</v>
      </c>
    </row>
    <row r="23" spans="1:16" s="2" customFormat="1" ht="18" customHeight="1" x14ac:dyDescent="0.25">
      <c r="A23" s="13" t="s">
        <v>180</v>
      </c>
      <c r="B23" s="14">
        <f t="shared" si="1"/>
        <v>27522</v>
      </c>
      <c r="C23" s="22">
        <f t="shared" si="0"/>
        <v>87.53259970739775</v>
      </c>
      <c r="D23" s="16">
        <f t="shared" si="2"/>
        <v>3920</v>
      </c>
      <c r="E23" s="23">
        <f t="shared" si="3"/>
        <v>12.467400292602251</v>
      </c>
      <c r="F23" s="24">
        <v>31442</v>
      </c>
      <c r="G23" s="19">
        <f t="shared" si="4"/>
        <v>13649</v>
      </c>
      <c r="H23" s="25">
        <f t="shared" si="5"/>
        <v>89.890674394099051</v>
      </c>
      <c r="I23" s="26">
        <v>1535</v>
      </c>
      <c r="J23" s="25">
        <f t="shared" si="6"/>
        <v>10.109325605900949</v>
      </c>
      <c r="K23" s="24">
        <v>15184</v>
      </c>
      <c r="L23" s="19">
        <f t="shared" si="7"/>
        <v>13873</v>
      </c>
      <c r="M23" s="23">
        <f t="shared" si="8"/>
        <v>85.330298929757646</v>
      </c>
      <c r="N23" s="26">
        <v>2385</v>
      </c>
      <c r="O23" s="23">
        <f t="shared" si="9"/>
        <v>14.669701070242342</v>
      </c>
      <c r="P23" s="24">
        <v>16258</v>
      </c>
    </row>
    <row r="24" spans="1:16" s="2" customFormat="1" ht="18" customHeight="1" x14ac:dyDescent="0.25">
      <c r="A24" s="13" t="s">
        <v>181</v>
      </c>
      <c r="B24" s="14">
        <f t="shared" si="1"/>
        <v>7495</v>
      </c>
      <c r="C24" s="22">
        <f t="shared" si="0"/>
        <v>86.447520184544402</v>
      </c>
      <c r="D24" s="16">
        <f t="shared" si="2"/>
        <v>1175</v>
      </c>
      <c r="E24" s="23">
        <f t="shared" si="3"/>
        <v>13.552479815455595</v>
      </c>
      <c r="F24" s="24">
        <v>8670</v>
      </c>
      <c r="G24" s="19">
        <f t="shared" si="4"/>
        <v>3768</v>
      </c>
      <c r="H24" s="25">
        <f t="shared" si="5"/>
        <v>88.388458831808578</v>
      </c>
      <c r="I24" s="26">
        <v>495</v>
      </c>
      <c r="J24" s="25">
        <f t="shared" si="6"/>
        <v>11.611541168191415</v>
      </c>
      <c r="K24" s="24">
        <v>4263</v>
      </c>
      <c r="L24" s="19">
        <f t="shared" si="7"/>
        <v>3727</v>
      </c>
      <c r="M24" s="23">
        <f t="shared" si="8"/>
        <v>84.57000226911731</v>
      </c>
      <c r="N24" s="26">
        <v>680</v>
      </c>
      <c r="O24" s="23">
        <f t="shared" si="9"/>
        <v>15.429997730882686</v>
      </c>
      <c r="P24" s="24">
        <v>4407</v>
      </c>
    </row>
    <row r="25" spans="1:16" s="2" customFormat="1" ht="18" customHeight="1" x14ac:dyDescent="0.25">
      <c r="A25" s="13" t="s">
        <v>182</v>
      </c>
      <c r="B25" s="14">
        <f t="shared" si="1"/>
        <v>27958</v>
      </c>
      <c r="C25" s="22">
        <f t="shared" si="0"/>
        <v>81.531597212096472</v>
      </c>
      <c r="D25" s="16">
        <f t="shared" si="2"/>
        <v>6333</v>
      </c>
      <c r="E25" s="23">
        <f t="shared" si="3"/>
        <v>18.468402787903532</v>
      </c>
      <c r="F25" s="24">
        <v>34291</v>
      </c>
      <c r="G25" s="19">
        <f t="shared" si="4"/>
        <v>14108</v>
      </c>
      <c r="H25" s="25">
        <f t="shared" si="5"/>
        <v>86.150464093795804</v>
      </c>
      <c r="I25" s="26">
        <v>2268</v>
      </c>
      <c r="J25" s="25">
        <f t="shared" si="6"/>
        <v>13.849535906204203</v>
      </c>
      <c r="K25" s="24">
        <v>16376</v>
      </c>
      <c r="L25" s="19">
        <f t="shared" si="7"/>
        <v>13850</v>
      </c>
      <c r="M25" s="23">
        <f t="shared" si="8"/>
        <v>77.309517164387387</v>
      </c>
      <c r="N25" s="26">
        <v>4065</v>
      </c>
      <c r="O25" s="23">
        <f t="shared" si="9"/>
        <v>22.690482835612617</v>
      </c>
      <c r="P25" s="24">
        <v>17915</v>
      </c>
    </row>
    <row r="26" spans="1:16" s="2" customFormat="1" ht="18" customHeight="1" x14ac:dyDescent="0.25">
      <c r="A26" s="13" t="s">
        <v>183</v>
      </c>
      <c r="B26" s="14">
        <f t="shared" si="1"/>
        <v>13635</v>
      </c>
      <c r="C26" s="22">
        <f t="shared" si="0"/>
        <v>82.317073170731703</v>
      </c>
      <c r="D26" s="16">
        <f t="shared" si="2"/>
        <v>2929</v>
      </c>
      <c r="E26" s="23">
        <f t="shared" si="3"/>
        <v>17.682926829268293</v>
      </c>
      <c r="F26" s="24">
        <v>16564</v>
      </c>
      <c r="G26" s="19">
        <f t="shared" si="4"/>
        <v>7020</v>
      </c>
      <c r="H26" s="25">
        <f t="shared" si="5"/>
        <v>87.585776668746092</v>
      </c>
      <c r="I26" s="26">
        <v>995</v>
      </c>
      <c r="J26" s="25">
        <f t="shared" si="6"/>
        <v>12.414223331253899</v>
      </c>
      <c r="K26" s="24">
        <v>8015</v>
      </c>
      <c r="L26" s="19">
        <f t="shared" si="7"/>
        <v>6615</v>
      </c>
      <c r="M26" s="23">
        <f t="shared" si="8"/>
        <v>77.377471049245528</v>
      </c>
      <c r="N26" s="26">
        <v>1934</v>
      </c>
      <c r="O26" s="23">
        <f t="shared" si="9"/>
        <v>22.622528950754475</v>
      </c>
      <c r="P26" s="24">
        <v>8549</v>
      </c>
    </row>
    <row r="27" spans="1:16" s="2" customFormat="1" ht="18" customHeight="1" x14ac:dyDescent="0.25">
      <c r="A27" s="13" t="s">
        <v>184</v>
      </c>
      <c r="B27" s="14">
        <f t="shared" si="1"/>
        <v>12114</v>
      </c>
      <c r="C27" s="22">
        <f t="shared" si="0"/>
        <v>79.665921346836782</v>
      </c>
      <c r="D27" s="16">
        <f t="shared" si="2"/>
        <v>3092</v>
      </c>
      <c r="E27" s="23">
        <f t="shared" si="3"/>
        <v>20.334078653163225</v>
      </c>
      <c r="F27" s="24">
        <v>15206</v>
      </c>
      <c r="G27" s="19">
        <f t="shared" si="4"/>
        <v>6312</v>
      </c>
      <c r="H27" s="25">
        <f t="shared" si="5"/>
        <v>85.528455284552834</v>
      </c>
      <c r="I27" s="26">
        <v>1068</v>
      </c>
      <c r="J27" s="25">
        <f t="shared" si="6"/>
        <v>14.471544715447154</v>
      </c>
      <c r="K27" s="24">
        <v>7380</v>
      </c>
      <c r="L27" s="19">
        <f t="shared" si="7"/>
        <v>5802</v>
      </c>
      <c r="M27" s="23">
        <f t="shared" si="8"/>
        <v>74.137490416560183</v>
      </c>
      <c r="N27" s="26">
        <v>2024</v>
      </c>
      <c r="O27" s="23">
        <f t="shared" si="9"/>
        <v>25.862509583439813</v>
      </c>
      <c r="P27" s="24">
        <v>7826</v>
      </c>
    </row>
    <row r="28" spans="1:16" s="2" customFormat="1" ht="18" customHeight="1" x14ac:dyDescent="0.25">
      <c r="A28" s="13" t="s">
        <v>185</v>
      </c>
      <c r="B28" s="14">
        <f t="shared" si="1"/>
        <v>13653</v>
      </c>
      <c r="C28" s="22">
        <f t="shared" si="0"/>
        <v>87.457561975530069</v>
      </c>
      <c r="D28" s="16">
        <f t="shared" si="2"/>
        <v>1958</v>
      </c>
      <c r="E28" s="23">
        <f t="shared" si="3"/>
        <v>12.542438024469927</v>
      </c>
      <c r="F28" s="24">
        <v>15611</v>
      </c>
      <c r="G28" s="19">
        <f t="shared" si="4"/>
        <v>6830</v>
      </c>
      <c r="H28" s="25">
        <f t="shared" si="5"/>
        <v>90.643662906436631</v>
      </c>
      <c r="I28" s="26">
        <v>705</v>
      </c>
      <c r="J28" s="25">
        <f t="shared" si="6"/>
        <v>9.3563370935633721</v>
      </c>
      <c r="K28" s="24">
        <v>7535</v>
      </c>
      <c r="L28" s="19">
        <f t="shared" si="7"/>
        <v>6823</v>
      </c>
      <c r="M28" s="23">
        <f t="shared" si="8"/>
        <v>84.484893511639427</v>
      </c>
      <c r="N28" s="26">
        <v>1253</v>
      </c>
      <c r="O28" s="23">
        <f t="shared" si="9"/>
        <v>15.515106488360574</v>
      </c>
      <c r="P28" s="24">
        <v>8076</v>
      </c>
    </row>
    <row r="29" spans="1:16" s="2" customFormat="1" ht="18" customHeight="1" x14ac:dyDescent="0.25">
      <c r="A29" s="13" t="s">
        <v>186</v>
      </c>
      <c r="B29" s="14">
        <f t="shared" si="1"/>
        <v>11680</v>
      </c>
      <c r="C29" s="22">
        <f t="shared" si="0"/>
        <v>76.086248452869526</v>
      </c>
      <c r="D29" s="16">
        <f t="shared" si="2"/>
        <v>3671</v>
      </c>
      <c r="E29" s="23">
        <f t="shared" si="3"/>
        <v>23.913751547130481</v>
      </c>
      <c r="F29" s="24">
        <v>15351</v>
      </c>
      <c r="G29" s="19">
        <f t="shared" si="4"/>
        <v>6080</v>
      </c>
      <c r="H29" s="25">
        <f t="shared" si="5"/>
        <v>82.429501084598698</v>
      </c>
      <c r="I29" s="26">
        <v>1296</v>
      </c>
      <c r="J29" s="25">
        <f t="shared" si="6"/>
        <v>17.570498915401302</v>
      </c>
      <c r="K29" s="24">
        <v>7376</v>
      </c>
      <c r="L29" s="19">
        <f t="shared" si="7"/>
        <v>5600</v>
      </c>
      <c r="M29" s="23">
        <f t="shared" si="8"/>
        <v>70.219435736677113</v>
      </c>
      <c r="N29" s="26">
        <v>2375</v>
      </c>
      <c r="O29" s="23">
        <f t="shared" si="9"/>
        <v>29.780564263322884</v>
      </c>
      <c r="P29" s="24">
        <v>7975</v>
      </c>
    </row>
    <row r="30" spans="1:16" s="2" customFormat="1" ht="18" customHeight="1" x14ac:dyDescent="0.25">
      <c r="A30" s="13" t="s">
        <v>187</v>
      </c>
      <c r="B30" s="14">
        <f t="shared" si="1"/>
        <v>10341</v>
      </c>
      <c r="C30" s="22">
        <f t="shared" si="0"/>
        <v>73.512476007677535</v>
      </c>
      <c r="D30" s="16">
        <f t="shared" si="2"/>
        <v>3726</v>
      </c>
      <c r="E30" s="23">
        <f t="shared" si="3"/>
        <v>26.487523992322458</v>
      </c>
      <c r="F30" s="24">
        <v>14067</v>
      </c>
      <c r="G30" s="19">
        <f t="shared" si="4"/>
        <v>5626</v>
      </c>
      <c r="H30" s="25">
        <f t="shared" si="5"/>
        <v>80.520967511092024</v>
      </c>
      <c r="I30" s="26">
        <v>1361</v>
      </c>
      <c r="J30" s="25">
        <f t="shared" si="6"/>
        <v>19.479032488907972</v>
      </c>
      <c r="K30" s="24">
        <v>6987</v>
      </c>
      <c r="L30" s="19">
        <f t="shared" si="7"/>
        <v>4715</v>
      </c>
      <c r="M30" s="23">
        <f t="shared" si="8"/>
        <v>66.596045197740111</v>
      </c>
      <c r="N30" s="26">
        <v>2365</v>
      </c>
      <c r="O30" s="23">
        <f t="shared" si="9"/>
        <v>33.403954802259889</v>
      </c>
      <c r="P30" s="24">
        <v>7080</v>
      </c>
    </row>
    <row r="31" spans="1:16" s="2" customFormat="1" ht="18" customHeight="1" x14ac:dyDescent="0.25">
      <c r="A31" s="13" t="s">
        <v>188</v>
      </c>
      <c r="B31" s="14">
        <f t="shared" si="1"/>
        <v>9557</v>
      </c>
      <c r="C31" s="22">
        <f t="shared" si="0"/>
        <v>82.387931034482747</v>
      </c>
      <c r="D31" s="16">
        <f t="shared" si="2"/>
        <v>2043</v>
      </c>
      <c r="E31" s="23">
        <f t="shared" si="3"/>
        <v>17.612068965517242</v>
      </c>
      <c r="F31" s="24">
        <v>11600</v>
      </c>
      <c r="G31" s="19">
        <f t="shared" si="4"/>
        <v>4833</v>
      </c>
      <c r="H31" s="25">
        <f t="shared" si="5"/>
        <v>88.760330578512395</v>
      </c>
      <c r="I31" s="26">
        <v>612</v>
      </c>
      <c r="J31" s="25">
        <f t="shared" si="6"/>
        <v>11.239669421487603</v>
      </c>
      <c r="K31" s="24">
        <v>5445</v>
      </c>
      <c r="L31" s="19">
        <f t="shared" si="7"/>
        <v>4724</v>
      </c>
      <c r="M31" s="23">
        <f t="shared" si="8"/>
        <v>76.750609260763596</v>
      </c>
      <c r="N31" s="26">
        <v>1431</v>
      </c>
      <c r="O31" s="23">
        <f t="shared" si="9"/>
        <v>23.249390739236393</v>
      </c>
      <c r="P31" s="24">
        <v>6155</v>
      </c>
    </row>
    <row r="32" spans="1:16" s="2" customFormat="1" ht="18" customHeight="1" x14ac:dyDescent="0.25">
      <c r="A32" s="13" t="s">
        <v>189</v>
      </c>
      <c r="B32" s="14">
        <f t="shared" si="1"/>
        <v>12284</v>
      </c>
      <c r="C32" s="22">
        <f t="shared" si="0"/>
        <v>77.786220871327245</v>
      </c>
      <c r="D32" s="16">
        <f t="shared" si="2"/>
        <v>3508</v>
      </c>
      <c r="E32" s="23">
        <f t="shared" si="3"/>
        <v>22.213779128672744</v>
      </c>
      <c r="F32" s="24">
        <v>15792</v>
      </c>
      <c r="G32" s="19">
        <f t="shared" si="4"/>
        <v>6645</v>
      </c>
      <c r="H32" s="25">
        <f t="shared" si="5"/>
        <v>86.332337274262699</v>
      </c>
      <c r="I32" s="26">
        <v>1052</v>
      </c>
      <c r="J32" s="25">
        <f t="shared" si="6"/>
        <v>13.667662725737301</v>
      </c>
      <c r="K32" s="24">
        <v>7697</v>
      </c>
      <c r="L32" s="19">
        <f t="shared" si="7"/>
        <v>5639</v>
      </c>
      <c r="M32" s="23">
        <f t="shared" si="8"/>
        <v>69.660284126003702</v>
      </c>
      <c r="N32" s="26">
        <v>2456</v>
      </c>
      <c r="O32" s="23">
        <f t="shared" si="9"/>
        <v>30.339715873996294</v>
      </c>
      <c r="P32" s="24">
        <v>8095</v>
      </c>
    </row>
    <row r="33" spans="1:16" s="2" customFormat="1" ht="18" customHeight="1" x14ac:dyDescent="0.25">
      <c r="A33" s="13" t="s">
        <v>190</v>
      </c>
      <c r="B33" s="14">
        <f t="shared" si="1"/>
        <v>8007</v>
      </c>
      <c r="C33" s="22">
        <f t="shared" si="0"/>
        <v>88.105193661971825</v>
      </c>
      <c r="D33" s="16">
        <f t="shared" si="2"/>
        <v>1081</v>
      </c>
      <c r="E33" s="23">
        <f t="shared" si="3"/>
        <v>11.894806338028168</v>
      </c>
      <c r="F33" s="24">
        <v>9088</v>
      </c>
      <c r="G33" s="19">
        <f t="shared" si="4"/>
        <v>3984</v>
      </c>
      <c r="H33" s="25">
        <f t="shared" si="5"/>
        <v>90.979675725051379</v>
      </c>
      <c r="I33" s="26">
        <v>395</v>
      </c>
      <c r="J33" s="25">
        <f t="shared" si="6"/>
        <v>9.020324274948619</v>
      </c>
      <c r="K33" s="24">
        <v>4379</v>
      </c>
      <c r="L33" s="19">
        <f t="shared" si="7"/>
        <v>4023</v>
      </c>
      <c r="M33" s="23">
        <f t="shared" si="8"/>
        <v>85.432151199830102</v>
      </c>
      <c r="N33" s="26">
        <v>686</v>
      </c>
      <c r="O33" s="23">
        <f t="shared" si="9"/>
        <v>14.567848800169889</v>
      </c>
      <c r="P33" s="24">
        <v>4709</v>
      </c>
    </row>
    <row r="34" spans="1:16" s="2" customFormat="1" ht="18" customHeight="1" x14ac:dyDescent="0.25">
      <c r="A34" s="13" t="s">
        <v>191</v>
      </c>
      <c r="B34" s="14">
        <f t="shared" si="1"/>
        <v>3510</v>
      </c>
      <c r="C34" s="22">
        <f t="shared" si="0"/>
        <v>86.219602063375092</v>
      </c>
      <c r="D34" s="16">
        <f t="shared" si="2"/>
        <v>561</v>
      </c>
      <c r="E34" s="23">
        <f t="shared" si="3"/>
        <v>13.780397936624908</v>
      </c>
      <c r="F34" s="24">
        <v>4071</v>
      </c>
      <c r="G34" s="19">
        <f t="shared" si="4"/>
        <v>1663</v>
      </c>
      <c r="H34" s="25">
        <f t="shared" si="5"/>
        <v>90.282301845819759</v>
      </c>
      <c r="I34" s="26">
        <v>179</v>
      </c>
      <c r="J34" s="25">
        <f t="shared" si="6"/>
        <v>9.7176981541802387</v>
      </c>
      <c r="K34" s="24">
        <v>1842</v>
      </c>
      <c r="L34" s="19">
        <f t="shared" si="7"/>
        <v>1847</v>
      </c>
      <c r="M34" s="23">
        <f t="shared" si="8"/>
        <v>82.862270076267379</v>
      </c>
      <c r="N34" s="26">
        <v>382</v>
      </c>
      <c r="O34" s="23">
        <f t="shared" si="9"/>
        <v>17.137729923732614</v>
      </c>
      <c r="P34" s="24">
        <v>2229</v>
      </c>
    </row>
    <row r="35" spans="1:16" s="2" customFormat="1" ht="18" customHeight="1" x14ac:dyDescent="0.25">
      <c r="A35" s="13" t="s">
        <v>141</v>
      </c>
      <c r="B35" s="14">
        <f t="shared" si="1"/>
        <v>7741</v>
      </c>
      <c r="C35" s="22">
        <f t="shared" si="0"/>
        <v>85.272086362634951</v>
      </c>
      <c r="D35" s="16">
        <f t="shared" si="2"/>
        <v>1337</v>
      </c>
      <c r="E35" s="23">
        <f t="shared" si="3"/>
        <v>14.727913637365059</v>
      </c>
      <c r="F35" s="24">
        <v>9078</v>
      </c>
      <c r="G35" s="19">
        <f t="shared" si="4"/>
        <v>3953</v>
      </c>
      <c r="H35" s="25">
        <f t="shared" si="5"/>
        <v>90.936277892799637</v>
      </c>
      <c r="I35" s="26">
        <v>394</v>
      </c>
      <c r="J35" s="25">
        <f t="shared" si="6"/>
        <v>9.063722107200368</v>
      </c>
      <c r="K35" s="24">
        <v>4347</v>
      </c>
      <c r="L35" s="19">
        <f t="shared" si="7"/>
        <v>3788</v>
      </c>
      <c r="M35" s="23">
        <f t="shared" si="8"/>
        <v>80.067638976960481</v>
      </c>
      <c r="N35" s="26">
        <v>943</v>
      </c>
      <c r="O35" s="23">
        <f t="shared" si="9"/>
        <v>19.932361023039526</v>
      </c>
      <c r="P35" s="24">
        <v>4731</v>
      </c>
    </row>
    <row r="36" spans="1:16" s="2" customFormat="1" ht="18" customHeight="1" thickBot="1" x14ac:dyDescent="0.3">
      <c r="A36" s="27" t="s">
        <v>192</v>
      </c>
      <c r="B36" s="14">
        <f t="shared" si="1"/>
        <v>18265</v>
      </c>
      <c r="C36" s="28">
        <f t="shared" si="0"/>
        <v>81.329593018078199</v>
      </c>
      <c r="D36" s="16">
        <f t="shared" si="2"/>
        <v>4193</v>
      </c>
      <c r="E36" s="29">
        <f t="shared" si="3"/>
        <v>18.670406981921808</v>
      </c>
      <c r="F36" s="30">
        <v>22458</v>
      </c>
      <c r="G36" s="19">
        <f t="shared" si="4"/>
        <v>9346</v>
      </c>
      <c r="H36" s="31">
        <f t="shared" si="5"/>
        <v>84.365408918577359</v>
      </c>
      <c r="I36" s="32">
        <v>1732</v>
      </c>
      <c r="J36" s="31">
        <f t="shared" si="6"/>
        <v>15.634591081422638</v>
      </c>
      <c r="K36" s="30">
        <v>11078</v>
      </c>
      <c r="L36" s="19">
        <f t="shared" si="7"/>
        <v>8919</v>
      </c>
      <c r="M36" s="29">
        <f t="shared" si="8"/>
        <v>78.374340949033396</v>
      </c>
      <c r="N36" s="32">
        <v>2461</v>
      </c>
      <c r="O36" s="29">
        <f t="shared" si="9"/>
        <v>21.625659050966608</v>
      </c>
      <c r="P36" s="30">
        <v>11380</v>
      </c>
    </row>
    <row r="37" spans="1:16" s="2" customFormat="1" ht="18" customHeight="1" thickBot="1" x14ac:dyDescent="0.3">
      <c r="A37" s="33" t="s">
        <v>351</v>
      </c>
      <c r="B37" s="34">
        <f>SUM(B7:B36)</f>
        <v>613242</v>
      </c>
      <c r="C37" s="35">
        <f t="shared" si="0"/>
        <v>80.870631676117625</v>
      </c>
      <c r="D37" s="36">
        <f>SUM(D7:D36)</f>
        <v>145058</v>
      </c>
      <c r="E37" s="37">
        <f t="shared" si="3"/>
        <v>19.129368323882368</v>
      </c>
      <c r="F37" s="38">
        <f>SUM(F7:F36)</f>
        <v>758300</v>
      </c>
      <c r="G37" s="39">
        <f>SUM(G7:G36)</f>
        <v>315529</v>
      </c>
      <c r="H37" s="40">
        <f t="shared" si="5"/>
        <v>86.096255225330438</v>
      </c>
      <c r="I37" s="41">
        <f>SUM(I7:I36)</f>
        <v>50955</v>
      </c>
      <c r="J37" s="40">
        <f t="shared" si="6"/>
        <v>13.903744774669564</v>
      </c>
      <c r="K37" s="38">
        <f>SUM(K7:K36)</f>
        <v>366484</v>
      </c>
      <c r="L37" s="39">
        <f>SUM(L7:L36)</f>
        <v>297713</v>
      </c>
      <c r="M37" s="37">
        <f t="shared" si="8"/>
        <v>75.9828593013047</v>
      </c>
      <c r="N37" s="41">
        <f>SUM(N7:N36)</f>
        <v>94103</v>
      </c>
      <c r="O37" s="37">
        <f t="shared" si="9"/>
        <v>24.017140698695304</v>
      </c>
      <c r="P37" s="38">
        <f>SUM(P7:P36)</f>
        <v>391816</v>
      </c>
    </row>
    <row r="38" spans="1:16" ht="15" customHeight="1" x14ac:dyDescent="0.25">
      <c r="A38" s="3" t="s">
        <v>364</v>
      </c>
      <c r="B38" s="3"/>
      <c r="C38" s="3"/>
      <c r="D38" s="3"/>
      <c r="E38" s="3"/>
      <c r="F38" s="3"/>
    </row>
    <row r="39" spans="1:16" ht="15" customHeight="1" x14ac:dyDescent="0.25">
      <c r="A39" s="3" t="s">
        <v>363</v>
      </c>
      <c r="B39" s="3"/>
      <c r="C39" s="3"/>
      <c r="D39" s="3"/>
      <c r="E39" s="3"/>
      <c r="F39" s="3"/>
    </row>
    <row r="40" spans="1:16" ht="15" customHeight="1" x14ac:dyDescent="0.25">
      <c r="A40" s="3" t="s">
        <v>369</v>
      </c>
      <c r="B40" s="3"/>
      <c r="C40" s="3"/>
      <c r="D40" s="3"/>
      <c r="E40" s="3"/>
      <c r="F40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80" orientation="landscape" r:id="rId1"/>
  <ignoredErrors>
    <ignoredError sqref="C7:C37 E37 H37 J37 M37 O37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>
    <outlinePr summaryBelow="0" summaryRight="0"/>
  </sheetPr>
  <dimension ref="A1:P43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5.7109375" style="42" customWidth="1"/>
    <col min="2" max="2" width="8.85546875" style="9" customWidth="1"/>
    <col min="3" max="3" width="8.7109375" style="9" customWidth="1"/>
    <col min="4" max="4" width="9.7109375" style="9" customWidth="1"/>
    <col min="5" max="5" width="8.7109375" style="9" customWidth="1"/>
    <col min="6" max="6" width="10.28515625" style="9" customWidth="1"/>
    <col min="7" max="7" width="8.85546875" style="9" customWidth="1"/>
    <col min="8" max="8" width="8.7109375" style="9" customWidth="1"/>
    <col min="9" max="9" width="9.7109375" style="9" customWidth="1"/>
    <col min="10" max="10" width="8.7109375" style="9" customWidth="1"/>
    <col min="11" max="11" width="10.28515625" style="9" customWidth="1"/>
    <col min="12" max="12" width="8.85546875" style="9" customWidth="1"/>
    <col min="13" max="13" width="8.7109375" style="9" customWidth="1"/>
    <col min="14" max="14" width="9.7109375" style="9" customWidth="1"/>
    <col min="15" max="15" width="8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9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15.95" customHeight="1" x14ac:dyDescent="0.25">
      <c r="A7" s="13" t="s">
        <v>193</v>
      </c>
      <c r="B7" s="14">
        <f>G7+L7</f>
        <v>86095</v>
      </c>
      <c r="C7" s="15">
        <f t="shared" ref="C7:C40" si="0">B7/F7*100</f>
        <v>92.296394764207065</v>
      </c>
      <c r="D7" s="16">
        <f>I7+N7</f>
        <v>7186</v>
      </c>
      <c r="E7" s="17">
        <f>D7/F7*100</f>
        <v>7.7036052357929261</v>
      </c>
      <c r="F7" s="18">
        <v>93281</v>
      </c>
      <c r="G7" s="19">
        <f>K7-I7</f>
        <v>43183</v>
      </c>
      <c r="H7" s="20">
        <f>G7/K7*100</f>
        <v>95.823810052146897</v>
      </c>
      <c r="I7" s="21">
        <v>1882</v>
      </c>
      <c r="J7" s="20">
        <f>I7/K7*100</f>
        <v>4.1761899478531008</v>
      </c>
      <c r="K7" s="18">
        <v>45065</v>
      </c>
      <c r="L7" s="19">
        <f>P7-N7</f>
        <v>42912</v>
      </c>
      <c r="M7" s="17">
        <f>L7/P7*100</f>
        <v>88.999502239920361</v>
      </c>
      <c r="N7" s="21">
        <v>5304</v>
      </c>
      <c r="O7" s="17">
        <f>N7/P7*100</f>
        <v>11.000497760079641</v>
      </c>
      <c r="P7" s="18">
        <v>48216</v>
      </c>
    </row>
    <row r="8" spans="1:16" s="2" customFormat="1" ht="15.95" customHeight="1" x14ac:dyDescent="0.25">
      <c r="A8" s="13" t="s">
        <v>194</v>
      </c>
      <c r="B8" s="14">
        <f t="shared" ref="B8:B39" si="1">G8+L8</f>
        <v>45789</v>
      </c>
      <c r="C8" s="22">
        <f t="shared" si="0"/>
        <v>77.640056972327727</v>
      </c>
      <c r="D8" s="16">
        <f t="shared" ref="D8:D39" si="2">I8+N8</f>
        <v>13187</v>
      </c>
      <c r="E8" s="23">
        <f t="shared" ref="E8:E40" si="3">D8/F8*100</f>
        <v>22.359943027672273</v>
      </c>
      <c r="F8" s="18">
        <v>58976</v>
      </c>
      <c r="G8" s="19">
        <f t="shared" ref="G8:G39" si="4">K8-I8</f>
        <v>24872</v>
      </c>
      <c r="H8" s="25">
        <f t="shared" ref="H8:H40" si="5">G8/K8*100</f>
        <v>86.047396644179202</v>
      </c>
      <c r="I8" s="21">
        <v>4033</v>
      </c>
      <c r="J8" s="25">
        <f t="shared" ref="J8:J40" si="6">I8/K8*100</f>
        <v>13.952603355820791</v>
      </c>
      <c r="K8" s="18">
        <v>28905</v>
      </c>
      <c r="L8" s="19">
        <f t="shared" ref="L8:L39" si="7">P8-N8</f>
        <v>20917</v>
      </c>
      <c r="M8" s="23">
        <f t="shared" ref="M8:M40" si="8">L8/P8*100</f>
        <v>69.558711050513793</v>
      </c>
      <c r="N8" s="21">
        <v>9154</v>
      </c>
      <c r="O8" s="23">
        <f t="shared" ref="O8:O40" si="9">N8/P8*100</f>
        <v>30.441288949486218</v>
      </c>
      <c r="P8" s="18">
        <v>30071</v>
      </c>
    </row>
    <row r="9" spans="1:16" s="2" customFormat="1" ht="15.95" customHeight="1" x14ac:dyDescent="0.25">
      <c r="A9" s="13" t="s">
        <v>195</v>
      </c>
      <c r="B9" s="14">
        <f t="shared" si="1"/>
        <v>12389</v>
      </c>
      <c r="C9" s="22">
        <f t="shared" si="0"/>
        <v>85.358963759129111</v>
      </c>
      <c r="D9" s="16">
        <f t="shared" si="2"/>
        <v>2125</v>
      </c>
      <c r="E9" s="23">
        <f t="shared" si="3"/>
        <v>14.641036240870884</v>
      </c>
      <c r="F9" s="18">
        <v>14514</v>
      </c>
      <c r="G9" s="19">
        <f t="shared" si="4"/>
        <v>6423</v>
      </c>
      <c r="H9" s="25">
        <f t="shared" si="5"/>
        <v>89.619087484303051</v>
      </c>
      <c r="I9" s="21">
        <v>744</v>
      </c>
      <c r="J9" s="25">
        <f t="shared" si="6"/>
        <v>10.380912515696943</v>
      </c>
      <c r="K9" s="18">
        <v>7167</v>
      </c>
      <c r="L9" s="19">
        <f t="shared" si="7"/>
        <v>5966</v>
      </c>
      <c r="M9" s="23">
        <f t="shared" si="8"/>
        <v>81.203212195453915</v>
      </c>
      <c r="N9" s="21">
        <v>1381</v>
      </c>
      <c r="O9" s="23">
        <f t="shared" si="9"/>
        <v>18.796787804546071</v>
      </c>
      <c r="P9" s="18">
        <v>7347</v>
      </c>
    </row>
    <row r="10" spans="1:16" s="2" customFormat="1" ht="15.95" customHeight="1" x14ac:dyDescent="0.25">
      <c r="A10" s="13" t="s">
        <v>196</v>
      </c>
      <c r="B10" s="14">
        <f t="shared" si="1"/>
        <v>30571</v>
      </c>
      <c r="C10" s="22">
        <f t="shared" si="0"/>
        <v>76.57682480837633</v>
      </c>
      <c r="D10" s="16">
        <f t="shared" si="2"/>
        <v>9351</v>
      </c>
      <c r="E10" s="23">
        <f t="shared" si="3"/>
        <v>23.423175191623667</v>
      </c>
      <c r="F10" s="18">
        <v>39922</v>
      </c>
      <c r="G10" s="19">
        <f t="shared" si="4"/>
        <v>15732</v>
      </c>
      <c r="H10" s="25">
        <f t="shared" si="5"/>
        <v>82.301857180224957</v>
      </c>
      <c r="I10" s="21">
        <v>3383</v>
      </c>
      <c r="J10" s="25">
        <f t="shared" si="6"/>
        <v>17.698142819775047</v>
      </c>
      <c r="K10" s="18">
        <v>19115</v>
      </c>
      <c r="L10" s="19">
        <f t="shared" si="7"/>
        <v>14839</v>
      </c>
      <c r="M10" s="23">
        <f t="shared" si="8"/>
        <v>71.317345124237036</v>
      </c>
      <c r="N10" s="21">
        <v>5968</v>
      </c>
      <c r="O10" s="23">
        <f t="shared" si="9"/>
        <v>28.682654875762964</v>
      </c>
      <c r="P10" s="18">
        <v>20807</v>
      </c>
    </row>
    <row r="11" spans="1:16" s="2" customFormat="1" ht="15.95" customHeight="1" x14ac:dyDescent="0.25">
      <c r="A11" s="13" t="s">
        <v>197</v>
      </c>
      <c r="B11" s="14">
        <f t="shared" si="1"/>
        <v>21030</v>
      </c>
      <c r="C11" s="22">
        <f t="shared" si="0"/>
        <v>70.170170170170167</v>
      </c>
      <c r="D11" s="16">
        <f t="shared" si="2"/>
        <v>8940</v>
      </c>
      <c r="E11" s="23">
        <f t="shared" si="3"/>
        <v>29.82982982982983</v>
      </c>
      <c r="F11" s="18">
        <v>29970</v>
      </c>
      <c r="G11" s="19">
        <f t="shared" si="4"/>
        <v>11745</v>
      </c>
      <c r="H11" s="25">
        <f t="shared" si="5"/>
        <v>79.293815825006746</v>
      </c>
      <c r="I11" s="21">
        <v>3067</v>
      </c>
      <c r="J11" s="25">
        <f t="shared" si="6"/>
        <v>20.706184174993247</v>
      </c>
      <c r="K11" s="18">
        <v>14812</v>
      </c>
      <c r="L11" s="19">
        <f t="shared" si="7"/>
        <v>9285</v>
      </c>
      <c r="M11" s="23">
        <f t="shared" si="8"/>
        <v>61.254782952896157</v>
      </c>
      <c r="N11" s="21">
        <v>5873</v>
      </c>
      <c r="O11" s="23">
        <f t="shared" si="9"/>
        <v>38.745217047103843</v>
      </c>
      <c r="P11" s="18">
        <v>15158</v>
      </c>
    </row>
    <row r="12" spans="1:16" s="2" customFormat="1" ht="15.95" customHeight="1" x14ac:dyDescent="0.25">
      <c r="A12" s="13" t="s">
        <v>198</v>
      </c>
      <c r="B12" s="14">
        <f t="shared" si="1"/>
        <v>19712</v>
      </c>
      <c r="C12" s="22">
        <f t="shared" si="0"/>
        <v>76.649686977485715</v>
      </c>
      <c r="D12" s="16">
        <f t="shared" si="2"/>
        <v>6005</v>
      </c>
      <c r="E12" s="23">
        <f t="shared" si="3"/>
        <v>23.350313022514293</v>
      </c>
      <c r="F12" s="18">
        <v>25717</v>
      </c>
      <c r="G12" s="19">
        <f t="shared" si="4"/>
        <v>10343</v>
      </c>
      <c r="H12" s="25">
        <f t="shared" si="5"/>
        <v>82.028709651835982</v>
      </c>
      <c r="I12" s="21">
        <v>2266</v>
      </c>
      <c r="J12" s="25">
        <f t="shared" si="6"/>
        <v>17.971290348164011</v>
      </c>
      <c r="K12" s="18">
        <v>12609</v>
      </c>
      <c r="L12" s="19">
        <f t="shared" si="7"/>
        <v>9369</v>
      </c>
      <c r="M12" s="23">
        <f t="shared" si="8"/>
        <v>71.475434848947202</v>
      </c>
      <c r="N12" s="21">
        <v>3739</v>
      </c>
      <c r="O12" s="23">
        <f t="shared" si="9"/>
        <v>28.524565151052794</v>
      </c>
      <c r="P12" s="18">
        <v>13108</v>
      </c>
    </row>
    <row r="13" spans="1:16" s="2" customFormat="1" ht="15.95" customHeight="1" x14ac:dyDescent="0.25">
      <c r="A13" s="13" t="s">
        <v>199</v>
      </c>
      <c r="B13" s="14">
        <f t="shared" si="1"/>
        <v>25719</v>
      </c>
      <c r="C13" s="22">
        <f t="shared" si="0"/>
        <v>85.193282321375335</v>
      </c>
      <c r="D13" s="16">
        <f t="shared" si="2"/>
        <v>4470</v>
      </c>
      <c r="E13" s="23">
        <f t="shared" si="3"/>
        <v>14.806717678624665</v>
      </c>
      <c r="F13" s="24">
        <v>30189</v>
      </c>
      <c r="G13" s="19">
        <f t="shared" si="4"/>
        <v>12755</v>
      </c>
      <c r="H13" s="25">
        <f t="shared" si="5"/>
        <v>88.847868487043741</v>
      </c>
      <c r="I13" s="26">
        <v>1601</v>
      </c>
      <c r="J13" s="25">
        <f t="shared" si="6"/>
        <v>11.152131512956256</v>
      </c>
      <c r="K13" s="24">
        <v>14356</v>
      </c>
      <c r="L13" s="19">
        <f t="shared" si="7"/>
        <v>12964</v>
      </c>
      <c r="M13" s="23">
        <f t="shared" si="8"/>
        <v>81.879618518284587</v>
      </c>
      <c r="N13" s="26">
        <v>2869</v>
      </c>
      <c r="O13" s="23">
        <f t="shared" si="9"/>
        <v>18.120381481715405</v>
      </c>
      <c r="P13" s="24">
        <v>15833</v>
      </c>
    </row>
    <row r="14" spans="1:16" s="2" customFormat="1" ht="15.95" customHeight="1" x14ac:dyDescent="0.25">
      <c r="A14" s="13" t="s">
        <v>200</v>
      </c>
      <c r="B14" s="14">
        <f t="shared" si="1"/>
        <v>26301</v>
      </c>
      <c r="C14" s="22">
        <f t="shared" si="0"/>
        <v>71.101078640750444</v>
      </c>
      <c r="D14" s="16">
        <f t="shared" si="2"/>
        <v>10690</v>
      </c>
      <c r="E14" s="23">
        <f t="shared" si="3"/>
        <v>28.898921359249545</v>
      </c>
      <c r="F14" s="24">
        <v>36991</v>
      </c>
      <c r="G14" s="19">
        <f t="shared" si="4"/>
        <v>13185</v>
      </c>
      <c r="H14" s="25">
        <f t="shared" si="5"/>
        <v>78.62254025044723</v>
      </c>
      <c r="I14" s="26">
        <v>3585</v>
      </c>
      <c r="J14" s="25">
        <f t="shared" si="6"/>
        <v>21.377459749552774</v>
      </c>
      <c r="K14" s="24">
        <v>16770</v>
      </c>
      <c r="L14" s="19">
        <f t="shared" si="7"/>
        <v>13116</v>
      </c>
      <c r="M14" s="23">
        <f t="shared" si="8"/>
        <v>64.863260966322144</v>
      </c>
      <c r="N14" s="26">
        <v>7105</v>
      </c>
      <c r="O14" s="23">
        <f t="shared" si="9"/>
        <v>35.136739033677863</v>
      </c>
      <c r="P14" s="24">
        <v>20221</v>
      </c>
    </row>
    <row r="15" spans="1:16" s="2" customFormat="1" ht="15.95" customHeight="1" x14ac:dyDescent="0.25">
      <c r="A15" s="13" t="s">
        <v>201</v>
      </c>
      <c r="B15" s="14">
        <f t="shared" si="1"/>
        <v>24115</v>
      </c>
      <c r="C15" s="22">
        <f t="shared" si="0"/>
        <v>74.033708900009216</v>
      </c>
      <c r="D15" s="16">
        <f t="shared" si="2"/>
        <v>8458</v>
      </c>
      <c r="E15" s="23">
        <f t="shared" si="3"/>
        <v>25.966291099990791</v>
      </c>
      <c r="F15" s="24">
        <v>32573</v>
      </c>
      <c r="G15" s="19">
        <f t="shared" si="4"/>
        <v>12686</v>
      </c>
      <c r="H15" s="25">
        <f t="shared" si="5"/>
        <v>80.367437440608171</v>
      </c>
      <c r="I15" s="26">
        <v>3099</v>
      </c>
      <c r="J15" s="25">
        <f t="shared" si="6"/>
        <v>19.632562559391829</v>
      </c>
      <c r="K15" s="24">
        <v>15785</v>
      </c>
      <c r="L15" s="19">
        <f t="shared" si="7"/>
        <v>11429</v>
      </c>
      <c r="M15" s="23">
        <f t="shared" si="8"/>
        <v>68.078389325708841</v>
      </c>
      <c r="N15" s="26">
        <v>5359</v>
      </c>
      <c r="O15" s="23">
        <f t="shared" si="9"/>
        <v>31.921610674291163</v>
      </c>
      <c r="P15" s="24">
        <v>16788</v>
      </c>
    </row>
    <row r="16" spans="1:16" s="2" customFormat="1" ht="15.95" customHeight="1" x14ac:dyDescent="0.25">
      <c r="A16" s="13" t="s">
        <v>149</v>
      </c>
      <c r="B16" s="14">
        <f t="shared" si="1"/>
        <v>15530</v>
      </c>
      <c r="C16" s="22">
        <f t="shared" si="0"/>
        <v>60.219473418899526</v>
      </c>
      <c r="D16" s="16">
        <f t="shared" si="2"/>
        <v>10259</v>
      </c>
      <c r="E16" s="23">
        <f t="shared" si="3"/>
        <v>39.780526581100467</v>
      </c>
      <c r="F16" s="24">
        <v>25789</v>
      </c>
      <c r="G16" s="19">
        <f t="shared" si="4"/>
        <v>8737</v>
      </c>
      <c r="H16" s="25">
        <f t="shared" si="5"/>
        <v>69.968767518218939</v>
      </c>
      <c r="I16" s="26">
        <v>3750</v>
      </c>
      <c r="J16" s="25">
        <f t="shared" si="6"/>
        <v>30.03123248178105</v>
      </c>
      <c r="K16" s="24">
        <v>12487</v>
      </c>
      <c r="L16" s="19">
        <f t="shared" si="7"/>
        <v>6793</v>
      </c>
      <c r="M16" s="23">
        <f t="shared" si="8"/>
        <v>51.067508645316494</v>
      </c>
      <c r="N16" s="26">
        <v>6509</v>
      </c>
      <c r="O16" s="23">
        <f t="shared" si="9"/>
        <v>48.932491354683506</v>
      </c>
      <c r="P16" s="24">
        <v>13302</v>
      </c>
    </row>
    <row r="17" spans="1:16" s="2" customFormat="1" ht="15.95" customHeight="1" x14ac:dyDescent="0.25">
      <c r="A17" s="13" t="s">
        <v>202</v>
      </c>
      <c r="B17" s="14">
        <f t="shared" si="1"/>
        <v>21743</v>
      </c>
      <c r="C17" s="22">
        <f t="shared" si="0"/>
        <v>73.265491794992755</v>
      </c>
      <c r="D17" s="16">
        <f t="shared" si="2"/>
        <v>7934</v>
      </c>
      <c r="E17" s="23">
        <f t="shared" si="3"/>
        <v>26.734508205007245</v>
      </c>
      <c r="F17" s="24">
        <v>29677</v>
      </c>
      <c r="G17" s="19">
        <f t="shared" si="4"/>
        <v>11182</v>
      </c>
      <c r="H17" s="25">
        <f t="shared" si="5"/>
        <v>78.021211275467479</v>
      </c>
      <c r="I17" s="26">
        <v>3150</v>
      </c>
      <c r="J17" s="25">
        <f t="shared" si="6"/>
        <v>21.978788724532514</v>
      </c>
      <c r="K17" s="24">
        <v>14332</v>
      </c>
      <c r="L17" s="19">
        <f t="shared" si="7"/>
        <v>10561</v>
      </c>
      <c r="M17" s="23">
        <f t="shared" si="8"/>
        <v>68.823721081785592</v>
      </c>
      <c r="N17" s="26">
        <v>4784</v>
      </c>
      <c r="O17" s="23">
        <f t="shared" si="9"/>
        <v>31.1762789182144</v>
      </c>
      <c r="P17" s="24">
        <v>15345</v>
      </c>
    </row>
    <row r="18" spans="1:16" s="2" customFormat="1" ht="15.95" customHeight="1" x14ac:dyDescent="0.25">
      <c r="A18" s="13" t="s">
        <v>59</v>
      </c>
      <c r="B18" s="14">
        <f t="shared" si="1"/>
        <v>29878</v>
      </c>
      <c r="C18" s="22">
        <f t="shared" si="0"/>
        <v>77.556847679368701</v>
      </c>
      <c r="D18" s="16">
        <f t="shared" si="2"/>
        <v>8646</v>
      </c>
      <c r="E18" s="23">
        <f t="shared" si="3"/>
        <v>22.443152320631295</v>
      </c>
      <c r="F18" s="24">
        <v>38524</v>
      </c>
      <c r="G18" s="19">
        <f t="shared" si="4"/>
        <v>15312</v>
      </c>
      <c r="H18" s="25">
        <f t="shared" si="5"/>
        <v>81.707577374599779</v>
      </c>
      <c r="I18" s="26">
        <v>3428</v>
      </c>
      <c r="J18" s="25">
        <f t="shared" si="6"/>
        <v>18.292422625400214</v>
      </c>
      <c r="K18" s="24">
        <v>18740</v>
      </c>
      <c r="L18" s="19">
        <f t="shared" si="7"/>
        <v>14566</v>
      </c>
      <c r="M18" s="23">
        <f t="shared" si="8"/>
        <v>73.625151637687026</v>
      </c>
      <c r="N18" s="26">
        <v>5218</v>
      </c>
      <c r="O18" s="23">
        <f t="shared" si="9"/>
        <v>26.374848362312981</v>
      </c>
      <c r="P18" s="24">
        <v>19784</v>
      </c>
    </row>
    <row r="19" spans="1:16" s="2" customFormat="1" ht="15.95" customHeight="1" x14ac:dyDescent="0.25">
      <c r="A19" s="13" t="s">
        <v>203</v>
      </c>
      <c r="B19" s="14">
        <f t="shared" si="1"/>
        <v>11457</v>
      </c>
      <c r="C19" s="22">
        <f t="shared" si="0"/>
        <v>56.940509915014161</v>
      </c>
      <c r="D19" s="16">
        <f t="shared" si="2"/>
        <v>8664</v>
      </c>
      <c r="E19" s="23">
        <f t="shared" si="3"/>
        <v>43.059490084985832</v>
      </c>
      <c r="F19" s="24">
        <v>20121</v>
      </c>
      <c r="G19" s="19">
        <f t="shared" si="4"/>
        <v>6495</v>
      </c>
      <c r="H19" s="25">
        <f t="shared" si="5"/>
        <v>65.606060606060595</v>
      </c>
      <c r="I19" s="26">
        <v>3405</v>
      </c>
      <c r="J19" s="25">
        <f t="shared" si="6"/>
        <v>34.393939393939391</v>
      </c>
      <c r="K19" s="24">
        <v>9900</v>
      </c>
      <c r="L19" s="19">
        <f t="shared" si="7"/>
        <v>4962</v>
      </c>
      <c r="M19" s="23">
        <f t="shared" si="8"/>
        <v>48.547108893454656</v>
      </c>
      <c r="N19" s="26">
        <v>5259</v>
      </c>
      <c r="O19" s="23">
        <f t="shared" si="9"/>
        <v>51.452891106545351</v>
      </c>
      <c r="P19" s="24">
        <v>10221</v>
      </c>
    </row>
    <row r="20" spans="1:16" s="2" customFormat="1" ht="15.95" customHeight="1" x14ac:dyDescent="0.25">
      <c r="A20" s="13" t="s">
        <v>204</v>
      </c>
      <c r="B20" s="14">
        <f t="shared" si="1"/>
        <v>6867</v>
      </c>
      <c r="C20" s="22">
        <f t="shared" si="0"/>
        <v>63.748607500928337</v>
      </c>
      <c r="D20" s="16">
        <f t="shared" si="2"/>
        <v>3905</v>
      </c>
      <c r="E20" s="23">
        <f t="shared" si="3"/>
        <v>36.251392499071663</v>
      </c>
      <c r="F20" s="24">
        <v>10772</v>
      </c>
      <c r="G20" s="19">
        <f t="shared" si="4"/>
        <v>3879</v>
      </c>
      <c r="H20" s="25">
        <f t="shared" si="5"/>
        <v>75.029013539651828</v>
      </c>
      <c r="I20" s="26">
        <v>1291</v>
      </c>
      <c r="J20" s="25">
        <f t="shared" si="6"/>
        <v>24.970986460348161</v>
      </c>
      <c r="K20" s="24">
        <v>5170</v>
      </c>
      <c r="L20" s="19">
        <f t="shared" si="7"/>
        <v>2988</v>
      </c>
      <c r="M20" s="23">
        <f t="shared" si="8"/>
        <v>53.338093538022136</v>
      </c>
      <c r="N20" s="26">
        <v>2614</v>
      </c>
      <c r="O20" s="23">
        <f t="shared" si="9"/>
        <v>46.661906461977864</v>
      </c>
      <c r="P20" s="24">
        <v>5602</v>
      </c>
    </row>
    <row r="21" spans="1:16" s="2" customFormat="1" ht="15.95" customHeight="1" x14ac:dyDescent="0.25">
      <c r="A21" s="13" t="s">
        <v>205</v>
      </c>
      <c r="B21" s="14">
        <f t="shared" si="1"/>
        <v>15779</v>
      </c>
      <c r="C21" s="22">
        <f t="shared" si="0"/>
        <v>64.952867081052162</v>
      </c>
      <c r="D21" s="16">
        <f t="shared" si="2"/>
        <v>8514</v>
      </c>
      <c r="E21" s="23">
        <f t="shared" si="3"/>
        <v>35.047132918947845</v>
      </c>
      <c r="F21" s="24">
        <v>24293</v>
      </c>
      <c r="G21" s="19">
        <f t="shared" si="4"/>
        <v>8410</v>
      </c>
      <c r="H21" s="25">
        <f t="shared" si="5"/>
        <v>73.565430370888734</v>
      </c>
      <c r="I21" s="26">
        <v>3022</v>
      </c>
      <c r="J21" s="25">
        <f t="shared" si="6"/>
        <v>26.434569629111266</v>
      </c>
      <c r="K21" s="24">
        <v>11432</v>
      </c>
      <c r="L21" s="19">
        <f t="shared" si="7"/>
        <v>7369</v>
      </c>
      <c r="M21" s="23">
        <f t="shared" si="8"/>
        <v>57.297255267864088</v>
      </c>
      <c r="N21" s="26">
        <v>5492</v>
      </c>
      <c r="O21" s="23">
        <f t="shared" si="9"/>
        <v>42.702744732135919</v>
      </c>
      <c r="P21" s="24">
        <v>12861</v>
      </c>
    </row>
    <row r="22" spans="1:16" s="2" customFormat="1" ht="15.95" customHeight="1" x14ac:dyDescent="0.25">
      <c r="A22" s="13" t="s">
        <v>206</v>
      </c>
      <c r="B22" s="14">
        <f t="shared" si="1"/>
        <v>8622</v>
      </c>
      <c r="C22" s="22">
        <f t="shared" si="0"/>
        <v>53.166430289202694</v>
      </c>
      <c r="D22" s="16">
        <f t="shared" si="2"/>
        <v>7595</v>
      </c>
      <c r="E22" s="23">
        <f t="shared" si="3"/>
        <v>46.833569710797313</v>
      </c>
      <c r="F22" s="24">
        <v>16217</v>
      </c>
      <c r="G22" s="19">
        <f t="shared" si="4"/>
        <v>4803</v>
      </c>
      <c r="H22" s="25">
        <f t="shared" si="5"/>
        <v>62.858264625049074</v>
      </c>
      <c r="I22" s="26">
        <v>2838</v>
      </c>
      <c r="J22" s="25">
        <f t="shared" si="6"/>
        <v>37.141735374950926</v>
      </c>
      <c r="K22" s="24">
        <v>7641</v>
      </c>
      <c r="L22" s="19">
        <f t="shared" si="7"/>
        <v>3819</v>
      </c>
      <c r="M22" s="23">
        <f t="shared" si="8"/>
        <v>44.53125</v>
      </c>
      <c r="N22" s="26">
        <v>4757</v>
      </c>
      <c r="O22" s="23">
        <f t="shared" si="9"/>
        <v>55.46875</v>
      </c>
      <c r="P22" s="24">
        <v>8576</v>
      </c>
    </row>
    <row r="23" spans="1:16" s="2" customFormat="1" ht="15.95" customHeight="1" x14ac:dyDescent="0.25">
      <c r="A23" s="13" t="s">
        <v>207</v>
      </c>
      <c r="B23" s="14">
        <f t="shared" si="1"/>
        <v>19920</v>
      </c>
      <c r="C23" s="22">
        <f t="shared" si="0"/>
        <v>67.335969982760375</v>
      </c>
      <c r="D23" s="16">
        <f t="shared" si="2"/>
        <v>9663</v>
      </c>
      <c r="E23" s="23">
        <f t="shared" si="3"/>
        <v>32.664030017239632</v>
      </c>
      <c r="F23" s="24">
        <v>29583</v>
      </c>
      <c r="G23" s="19">
        <f t="shared" si="4"/>
        <v>10783</v>
      </c>
      <c r="H23" s="25">
        <f t="shared" si="5"/>
        <v>76.312809624911537</v>
      </c>
      <c r="I23" s="26">
        <v>3347</v>
      </c>
      <c r="J23" s="25">
        <f t="shared" si="6"/>
        <v>23.687190375088466</v>
      </c>
      <c r="K23" s="24">
        <v>14130</v>
      </c>
      <c r="L23" s="19">
        <f t="shared" si="7"/>
        <v>9137</v>
      </c>
      <c r="M23" s="23">
        <f t="shared" si="8"/>
        <v>59.127677473629717</v>
      </c>
      <c r="N23" s="26">
        <v>6316</v>
      </c>
      <c r="O23" s="23">
        <f t="shared" si="9"/>
        <v>40.872322526370283</v>
      </c>
      <c r="P23" s="24">
        <v>15453</v>
      </c>
    </row>
    <row r="24" spans="1:16" s="2" customFormat="1" ht="15.95" customHeight="1" x14ac:dyDescent="0.25">
      <c r="A24" s="13" t="s">
        <v>208</v>
      </c>
      <c r="B24" s="14">
        <f t="shared" si="1"/>
        <v>17962</v>
      </c>
      <c r="C24" s="22">
        <f t="shared" si="0"/>
        <v>54.084490078588424</v>
      </c>
      <c r="D24" s="16">
        <f t="shared" si="2"/>
        <v>15249</v>
      </c>
      <c r="E24" s="23">
        <f t="shared" si="3"/>
        <v>45.915509921411576</v>
      </c>
      <c r="F24" s="24">
        <v>33211</v>
      </c>
      <c r="G24" s="19">
        <f t="shared" si="4"/>
        <v>10099</v>
      </c>
      <c r="H24" s="25">
        <f t="shared" si="5"/>
        <v>62.965272149136474</v>
      </c>
      <c r="I24" s="26">
        <v>5940</v>
      </c>
      <c r="J24" s="25">
        <f t="shared" si="6"/>
        <v>37.034727850863518</v>
      </c>
      <c r="K24" s="24">
        <v>16039</v>
      </c>
      <c r="L24" s="19">
        <f t="shared" si="7"/>
        <v>7863</v>
      </c>
      <c r="M24" s="23">
        <f t="shared" si="8"/>
        <v>45.789657582110408</v>
      </c>
      <c r="N24" s="26">
        <v>9309</v>
      </c>
      <c r="O24" s="23">
        <f t="shared" si="9"/>
        <v>54.210342417889592</v>
      </c>
      <c r="P24" s="24">
        <v>17172</v>
      </c>
    </row>
    <row r="25" spans="1:16" s="2" customFormat="1" ht="15.95" customHeight="1" x14ac:dyDescent="0.25">
      <c r="A25" s="13" t="s">
        <v>209</v>
      </c>
      <c r="B25" s="14">
        <f t="shared" si="1"/>
        <v>17152</v>
      </c>
      <c r="C25" s="22">
        <f t="shared" si="0"/>
        <v>67.146883808330728</v>
      </c>
      <c r="D25" s="16">
        <f t="shared" si="2"/>
        <v>8392</v>
      </c>
      <c r="E25" s="23">
        <f t="shared" si="3"/>
        <v>32.853116191669272</v>
      </c>
      <c r="F25" s="24">
        <v>25544</v>
      </c>
      <c r="G25" s="19">
        <f t="shared" si="4"/>
        <v>8947</v>
      </c>
      <c r="H25" s="25">
        <f t="shared" si="5"/>
        <v>73.0904337880892</v>
      </c>
      <c r="I25" s="26">
        <v>3294</v>
      </c>
      <c r="J25" s="25">
        <f t="shared" si="6"/>
        <v>26.909566211910789</v>
      </c>
      <c r="K25" s="24">
        <v>12241</v>
      </c>
      <c r="L25" s="19">
        <f t="shared" si="7"/>
        <v>8205</v>
      </c>
      <c r="M25" s="23">
        <f t="shared" si="8"/>
        <v>61.677817033751779</v>
      </c>
      <c r="N25" s="26">
        <v>5098</v>
      </c>
      <c r="O25" s="23">
        <f t="shared" si="9"/>
        <v>38.322182966248214</v>
      </c>
      <c r="P25" s="24">
        <v>13303</v>
      </c>
    </row>
    <row r="26" spans="1:16" s="2" customFormat="1" ht="15.95" customHeight="1" x14ac:dyDescent="0.25">
      <c r="A26" s="13" t="s">
        <v>210</v>
      </c>
      <c r="B26" s="14">
        <f t="shared" si="1"/>
        <v>18523</v>
      </c>
      <c r="C26" s="22">
        <f t="shared" si="0"/>
        <v>72.804810942535966</v>
      </c>
      <c r="D26" s="16">
        <f t="shared" si="2"/>
        <v>6919</v>
      </c>
      <c r="E26" s="23">
        <f t="shared" si="3"/>
        <v>27.195189057464038</v>
      </c>
      <c r="F26" s="24">
        <v>25442</v>
      </c>
      <c r="G26" s="19">
        <f t="shared" si="4"/>
        <v>10289</v>
      </c>
      <c r="H26" s="25">
        <f t="shared" si="5"/>
        <v>81.542241242669206</v>
      </c>
      <c r="I26" s="26">
        <v>2329</v>
      </c>
      <c r="J26" s="25">
        <f t="shared" si="6"/>
        <v>18.457758757330797</v>
      </c>
      <c r="K26" s="24">
        <v>12618</v>
      </c>
      <c r="L26" s="19">
        <f t="shared" si="7"/>
        <v>8234</v>
      </c>
      <c r="M26" s="23">
        <f t="shared" si="8"/>
        <v>64.207735495945101</v>
      </c>
      <c r="N26" s="26">
        <v>4590</v>
      </c>
      <c r="O26" s="23">
        <f t="shared" si="9"/>
        <v>35.792264504054899</v>
      </c>
      <c r="P26" s="24">
        <v>12824</v>
      </c>
    </row>
    <row r="27" spans="1:16" s="2" customFormat="1" ht="15.95" customHeight="1" x14ac:dyDescent="0.25">
      <c r="A27" s="13" t="s">
        <v>211</v>
      </c>
      <c r="B27" s="14">
        <f t="shared" si="1"/>
        <v>5213</v>
      </c>
      <c r="C27" s="22">
        <f t="shared" si="0"/>
        <v>74.953271028037378</v>
      </c>
      <c r="D27" s="16">
        <f t="shared" si="2"/>
        <v>1742</v>
      </c>
      <c r="E27" s="23">
        <f t="shared" si="3"/>
        <v>25.046728971962619</v>
      </c>
      <c r="F27" s="24">
        <v>6955</v>
      </c>
      <c r="G27" s="19">
        <f t="shared" si="4"/>
        <v>2796</v>
      </c>
      <c r="H27" s="25">
        <f t="shared" si="5"/>
        <v>81.184668989547035</v>
      </c>
      <c r="I27" s="26">
        <v>648</v>
      </c>
      <c r="J27" s="25">
        <f t="shared" si="6"/>
        <v>18.815331010452962</v>
      </c>
      <c r="K27" s="24">
        <v>3444</v>
      </c>
      <c r="L27" s="19">
        <f t="shared" si="7"/>
        <v>2417</v>
      </c>
      <c r="M27" s="23">
        <f t="shared" si="8"/>
        <v>68.84078610082598</v>
      </c>
      <c r="N27" s="26">
        <v>1094</v>
      </c>
      <c r="O27" s="23">
        <f t="shared" si="9"/>
        <v>31.159213899174027</v>
      </c>
      <c r="P27" s="24">
        <v>3511</v>
      </c>
    </row>
    <row r="28" spans="1:16" s="2" customFormat="1" ht="15.95" customHeight="1" x14ac:dyDescent="0.25">
      <c r="A28" s="13" t="s">
        <v>212</v>
      </c>
      <c r="B28" s="14">
        <f t="shared" si="1"/>
        <v>8421</v>
      </c>
      <c r="C28" s="22">
        <f t="shared" si="0"/>
        <v>64.667485793272931</v>
      </c>
      <c r="D28" s="16">
        <f t="shared" si="2"/>
        <v>4601</v>
      </c>
      <c r="E28" s="23">
        <f t="shared" si="3"/>
        <v>35.332514206727076</v>
      </c>
      <c r="F28" s="24">
        <v>13022</v>
      </c>
      <c r="G28" s="19">
        <f t="shared" si="4"/>
        <v>4494</v>
      </c>
      <c r="H28" s="25">
        <f t="shared" si="5"/>
        <v>75.137936799866239</v>
      </c>
      <c r="I28" s="26">
        <v>1487</v>
      </c>
      <c r="J28" s="25">
        <f t="shared" si="6"/>
        <v>24.862063200133758</v>
      </c>
      <c r="K28" s="24">
        <v>5981</v>
      </c>
      <c r="L28" s="19">
        <f t="shared" si="7"/>
        <v>3927</v>
      </c>
      <c r="M28" s="23">
        <f t="shared" si="8"/>
        <v>55.773327652322116</v>
      </c>
      <c r="N28" s="26">
        <v>3114</v>
      </c>
      <c r="O28" s="23">
        <f t="shared" si="9"/>
        <v>44.226672347677884</v>
      </c>
      <c r="P28" s="24">
        <v>7041</v>
      </c>
    </row>
    <row r="29" spans="1:16" s="2" customFormat="1" ht="15.95" customHeight="1" x14ac:dyDescent="0.25">
      <c r="A29" s="13" t="s">
        <v>213</v>
      </c>
      <c r="B29" s="14">
        <f t="shared" si="1"/>
        <v>12202</v>
      </c>
      <c r="C29" s="22">
        <f t="shared" si="0"/>
        <v>69.451875462462283</v>
      </c>
      <c r="D29" s="16">
        <f t="shared" si="2"/>
        <v>5367</v>
      </c>
      <c r="E29" s="23">
        <f t="shared" si="3"/>
        <v>30.548124537537706</v>
      </c>
      <c r="F29" s="24">
        <v>17569</v>
      </c>
      <c r="G29" s="19">
        <f t="shared" si="4"/>
        <v>6654</v>
      </c>
      <c r="H29" s="25">
        <f t="shared" si="5"/>
        <v>80.998174071819847</v>
      </c>
      <c r="I29" s="26">
        <v>1561</v>
      </c>
      <c r="J29" s="25">
        <f t="shared" si="6"/>
        <v>19.001825928180157</v>
      </c>
      <c r="K29" s="24">
        <v>8215</v>
      </c>
      <c r="L29" s="19">
        <f t="shared" si="7"/>
        <v>5548</v>
      </c>
      <c r="M29" s="23">
        <f t="shared" si="8"/>
        <v>59.311524481505238</v>
      </c>
      <c r="N29" s="26">
        <v>3806</v>
      </c>
      <c r="O29" s="23">
        <f t="shared" si="9"/>
        <v>40.688475518494762</v>
      </c>
      <c r="P29" s="24">
        <v>9354</v>
      </c>
    </row>
    <row r="30" spans="1:16" s="2" customFormat="1" ht="15.95" customHeight="1" x14ac:dyDescent="0.25">
      <c r="A30" s="13" t="s">
        <v>214</v>
      </c>
      <c r="B30" s="14">
        <f t="shared" si="1"/>
        <v>10153</v>
      </c>
      <c r="C30" s="22">
        <f t="shared" si="0"/>
        <v>81.074822326918479</v>
      </c>
      <c r="D30" s="16">
        <f t="shared" si="2"/>
        <v>2370</v>
      </c>
      <c r="E30" s="23">
        <f t="shared" si="3"/>
        <v>18.925177673081532</v>
      </c>
      <c r="F30" s="24">
        <v>12523</v>
      </c>
      <c r="G30" s="19">
        <f t="shared" si="4"/>
        <v>5211</v>
      </c>
      <c r="H30" s="25">
        <f t="shared" si="5"/>
        <v>84.252223120452712</v>
      </c>
      <c r="I30" s="26">
        <v>974</v>
      </c>
      <c r="J30" s="25">
        <f t="shared" si="6"/>
        <v>15.747776879547292</v>
      </c>
      <c r="K30" s="24">
        <v>6185</v>
      </c>
      <c r="L30" s="19">
        <f t="shared" si="7"/>
        <v>4942</v>
      </c>
      <c r="M30" s="23">
        <f t="shared" si="8"/>
        <v>77.974124329441466</v>
      </c>
      <c r="N30" s="26">
        <v>1396</v>
      </c>
      <c r="O30" s="23">
        <f t="shared" si="9"/>
        <v>22.025875670558538</v>
      </c>
      <c r="P30" s="24">
        <v>6338</v>
      </c>
    </row>
    <row r="31" spans="1:16" s="2" customFormat="1" ht="15.95" customHeight="1" x14ac:dyDescent="0.25">
      <c r="A31" s="13" t="s">
        <v>215</v>
      </c>
      <c r="B31" s="14">
        <f t="shared" si="1"/>
        <v>10367</v>
      </c>
      <c r="C31" s="22">
        <f t="shared" si="0"/>
        <v>65.386313465783658</v>
      </c>
      <c r="D31" s="16">
        <f t="shared" si="2"/>
        <v>5488</v>
      </c>
      <c r="E31" s="23">
        <f t="shared" si="3"/>
        <v>34.613686534216335</v>
      </c>
      <c r="F31" s="24">
        <v>15855</v>
      </c>
      <c r="G31" s="19">
        <f t="shared" si="4"/>
        <v>5828</v>
      </c>
      <c r="H31" s="25">
        <f t="shared" si="5"/>
        <v>76.014086344071998</v>
      </c>
      <c r="I31" s="26">
        <v>1839</v>
      </c>
      <c r="J31" s="25">
        <f t="shared" si="6"/>
        <v>23.985913655928005</v>
      </c>
      <c r="K31" s="24">
        <v>7667</v>
      </c>
      <c r="L31" s="19">
        <f t="shared" si="7"/>
        <v>4539</v>
      </c>
      <c r="M31" s="23">
        <f t="shared" si="8"/>
        <v>55.434782608695656</v>
      </c>
      <c r="N31" s="26">
        <v>3649</v>
      </c>
      <c r="O31" s="23">
        <f t="shared" si="9"/>
        <v>44.565217391304344</v>
      </c>
      <c r="P31" s="24">
        <v>8188</v>
      </c>
    </row>
    <row r="32" spans="1:16" s="2" customFormat="1" ht="15.95" customHeight="1" x14ac:dyDescent="0.25">
      <c r="A32" s="13" t="s">
        <v>216</v>
      </c>
      <c r="B32" s="14">
        <f t="shared" si="1"/>
        <v>52790</v>
      </c>
      <c r="C32" s="22">
        <f t="shared" si="0"/>
        <v>71.249257679641531</v>
      </c>
      <c r="D32" s="16">
        <f t="shared" si="2"/>
        <v>21302</v>
      </c>
      <c r="E32" s="23">
        <f t="shared" si="3"/>
        <v>28.750742320358473</v>
      </c>
      <c r="F32" s="24">
        <v>74092</v>
      </c>
      <c r="G32" s="19">
        <f t="shared" si="4"/>
        <v>28728</v>
      </c>
      <c r="H32" s="25">
        <f t="shared" si="5"/>
        <v>78.073703663441677</v>
      </c>
      <c r="I32" s="26">
        <v>8068</v>
      </c>
      <c r="J32" s="25">
        <f t="shared" si="6"/>
        <v>21.92629633655832</v>
      </c>
      <c r="K32" s="24">
        <v>36796</v>
      </c>
      <c r="L32" s="19">
        <f t="shared" si="7"/>
        <v>24062</v>
      </c>
      <c r="M32" s="23">
        <f t="shared" si="8"/>
        <v>64.516302016302021</v>
      </c>
      <c r="N32" s="26">
        <v>13234</v>
      </c>
      <c r="O32" s="23">
        <f t="shared" si="9"/>
        <v>35.483697983697979</v>
      </c>
      <c r="P32" s="24">
        <v>37296</v>
      </c>
    </row>
    <row r="33" spans="1:16" s="2" customFormat="1" ht="15.95" customHeight="1" x14ac:dyDescent="0.25">
      <c r="A33" s="13" t="s">
        <v>217</v>
      </c>
      <c r="B33" s="14">
        <f t="shared" si="1"/>
        <v>26356</v>
      </c>
      <c r="C33" s="22">
        <f t="shared" si="0"/>
        <v>68.737448817254773</v>
      </c>
      <c r="D33" s="16">
        <f t="shared" si="2"/>
        <v>11987</v>
      </c>
      <c r="E33" s="23">
        <f t="shared" si="3"/>
        <v>31.26255118274522</v>
      </c>
      <c r="F33" s="24">
        <v>38343</v>
      </c>
      <c r="G33" s="19">
        <f t="shared" si="4"/>
        <v>13888</v>
      </c>
      <c r="H33" s="25">
        <f t="shared" si="5"/>
        <v>78.476577951065153</v>
      </c>
      <c r="I33" s="26">
        <v>3809</v>
      </c>
      <c r="J33" s="25">
        <f t="shared" si="6"/>
        <v>21.523422048934847</v>
      </c>
      <c r="K33" s="24">
        <v>17697</v>
      </c>
      <c r="L33" s="19">
        <f t="shared" si="7"/>
        <v>12468</v>
      </c>
      <c r="M33" s="23">
        <f t="shared" si="8"/>
        <v>60.38942167974426</v>
      </c>
      <c r="N33" s="26">
        <v>8178</v>
      </c>
      <c r="O33" s="23">
        <f t="shared" si="9"/>
        <v>39.61057832025574</v>
      </c>
      <c r="P33" s="24">
        <v>20646</v>
      </c>
    </row>
    <row r="34" spans="1:16" s="2" customFormat="1" ht="15.95" customHeight="1" x14ac:dyDescent="0.25">
      <c r="A34" s="13" t="s">
        <v>218</v>
      </c>
      <c r="B34" s="14">
        <f t="shared" si="1"/>
        <v>5683</v>
      </c>
      <c r="C34" s="22">
        <f t="shared" si="0"/>
        <v>73.613989637305693</v>
      </c>
      <c r="D34" s="16">
        <f t="shared" si="2"/>
        <v>2037</v>
      </c>
      <c r="E34" s="23">
        <f t="shared" si="3"/>
        <v>26.3860103626943</v>
      </c>
      <c r="F34" s="24">
        <v>7720</v>
      </c>
      <c r="G34" s="19">
        <f t="shared" si="4"/>
        <v>2929</v>
      </c>
      <c r="H34" s="25">
        <f t="shared" si="5"/>
        <v>78.106666666666669</v>
      </c>
      <c r="I34" s="26">
        <v>821</v>
      </c>
      <c r="J34" s="25">
        <f t="shared" si="6"/>
        <v>21.893333333333334</v>
      </c>
      <c r="K34" s="24">
        <v>3750</v>
      </c>
      <c r="L34" s="19">
        <f t="shared" si="7"/>
        <v>2754</v>
      </c>
      <c r="M34" s="23">
        <f t="shared" si="8"/>
        <v>69.370277078085635</v>
      </c>
      <c r="N34" s="26">
        <v>1216</v>
      </c>
      <c r="O34" s="23">
        <f t="shared" si="9"/>
        <v>30.629722921914361</v>
      </c>
      <c r="P34" s="24">
        <v>3970</v>
      </c>
    </row>
    <row r="35" spans="1:16" s="2" customFormat="1" ht="15.95" customHeight="1" x14ac:dyDescent="0.25">
      <c r="A35" s="13" t="s">
        <v>219</v>
      </c>
      <c r="B35" s="14">
        <f t="shared" si="1"/>
        <v>4108</v>
      </c>
      <c r="C35" s="22">
        <f t="shared" si="0"/>
        <v>70.210220475132459</v>
      </c>
      <c r="D35" s="16">
        <f t="shared" si="2"/>
        <v>1743</v>
      </c>
      <c r="E35" s="23">
        <f t="shared" si="3"/>
        <v>29.789779524867544</v>
      </c>
      <c r="F35" s="24">
        <v>5851</v>
      </c>
      <c r="G35" s="19">
        <f t="shared" si="4"/>
        <v>2111</v>
      </c>
      <c r="H35" s="25">
        <f t="shared" si="5"/>
        <v>77.69598822230401</v>
      </c>
      <c r="I35" s="26">
        <v>606</v>
      </c>
      <c r="J35" s="25">
        <f t="shared" si="6"/>
        <v>22.30401177769599</v>
      </c>
      <c r="K35" s="24">
        <v>2717</v>
      </c>
      <c r="L35" s="19">
        <f t="shared" si="7"/>
        <v>1997</v>
      </c>
      <c r="M35" s="23">
        <f t="shared" si="8"/>
        <v>63.720485003190809</v>
      </c>
      <c r="N35" s="26">
        <v>1137</v>
      </c>
      <c r="O35" s="23">
        <f t="shared" si="9"/>
        <v>36.279514996809183</v>
      </c>
      <c r="P35" s="24">
        <v>3134</v>
      </c>
    </row>
    <row r="36" spans="1:16" s="2" customFormat="1" ht="15.95" customHeight="1" x14ac:dyDescent="0.25">
      <c r="A36" s="13" t="s">
        <v>220</v>
      </c>
      <c r="B36" s="14">
        <f t="shared" si="1"/>
        <v>6936</v>
      </c>
      <c r="C36" s="22">
        <f t="shared" si="0"/>
        <v>72.689163697338088</v>
      </c>
      <c r="D36" s="16">
        <f t="shared" si="2"/>
        <v>2606</v>
      </c>
      <c r="E36" s="23">
        <f t="shared" si="3"/>
        <v>27.310836302661919</v>
      </c>
      <c r="F36" s="24">
        <v>9542</v>
      </c>
      <c r="G36" s="19">
        <f t="shared" si="4"/>
        <v>3770</v>
      </c>
      <c r="H36" s="25">
        <f t="shared" si="5"/>
        <v>81.654754169374058</v>
      </c>
      <c r="I36" s="26">
        <v>847</v>
      </c>
      <c r="J36" s="25">
        <f t="shared" si="6"/>
        <v>18.345245830625949</v>
      </c>
      <c r="K36" s="24">
        <v>4617</v>
      </c>
      <c r="L36" s="19">
        <f t="shared" si="7"/>
        <v>3166</v>
      </c>
      <c r="M36" s="23">
        <f t="shared" si="8"/>
        <v>64.28426395939087</v>
      </c>
      <c r="N36" s="26">
        <v>1759</v>
      </c>
      <c r="O36" s="23">
        <f t="shared" si="9"/>
        <v>35.715736040609137</v>
      </c>
      <c r="P36" s="24">
        <v>4925</v>
      </c>
    </row>
    <row r="37" spans="1:16" s="2" customFormat="1" ht="15.95" customHeight="1" x14ac:dyDescent="0.25">
      <c r="A37" s="13" t="s">
        <v>221</v>
      </c>
      <c r="B37" s="14">
        <f t="shared" si="1"/>
        <v>5854</v>
      </c>
      <c r="C37" s="22">
        <f t="shared" si="0"/>
        <v>82.000280151281686</v>
      </c>
      <c r="D37" s="16">
        <f t="shared" si="2"/>
        <v>1285</v>
      </c>
      <c r="E37" s="23">
        <f t="shared" si="3"/>
        <v>17.999719848718307</v>
      </c>
      <c r="F37" s="24">
        <v>7139</v>
      </c>
      <c r="G37" s="19">
        <f t="shared" si="4"/>
        <v>2976</v>
      </c>
      <c r="H37" s="25">
        <f t="shared" si="5"/>
        <v>85.150214592274679</v>
      </c>
      <c r="I37" s="26">
        <v>519</v>
      </c>
      <c r="J37" s="25">
        <f t="shared" si="6"/>
        <v>14.849785407725321</v>
      </c>
      <c r="K37" s="24">
        <v>3495</v>
      </c>
      <c r="L37" s="19">
        <f t="shared" si="7"/>
        <v>2878</v>
      </c>
      <c r="M37" s="23">
        <f t="shared" si="8"/>
        <v>78.979143798024154</v>
      </c>
      <c r="N37" s="26">
        <v>766</v>
      </c>
      <c r="O37" s="23">
        <f t="shared" si="9"/>
        <v>21.020856201975853</v>
      </c>
      <c r="P37" s="24">
        <v>3644</v>
      </c>
    </row>
    <row r="38" spans="1:16" s="2" customFormat="1" ht="15.95" customHeight="1" x14ac:dyDescent="0.25">
      <c r="A38" s="13" t="s">
        <v>222</v>
      </c>
      <c r="B38" s="14">
        <f t="shared" si="1"/>
        <v>7980</v>
      </c>
      <c r="C38" s="22">
        <f t="shared" si="0"/>
        <v>69.078947368421055</v>
      </c>
      <c r="D38" s="16">
        <f t="shared" si="2"/>
        <v>3572</v>
      </c>
      <c r="E38" s="23">
        <f t="shared" si="3"/>
        <v>30.921052631578949</v>
      </c>
      <c r="F38" s="24">
        <v>11552</v>
      </c>
      <c r="G38" s="19">
        <f t="shared" si="4"/>
        <v>4132</v>
      </c>
      <c r="H38" s="25">
        <f t="shared" si="5"/>
        <v>75.195632393084622</v>
      </c>
      <c r="I38" s="26">
        <v>1363</v>
      </c>
      <c r="J38" s="25">
        <f t="shared" si="6"/>
        <v>24.804367606915378</v>
      </c>
      <c r="K38" s="24">
        <v>5495</v>
      </c>
      <c r="L38" s="19">
        <f t="shared" si="7"/>
        <v>3848</v>
      </c>
      <c r="M38" s="23">
        <f t="shared" si="8"/>
        <v>63.529800231137521</v>
      </c>
      <c r="N38" s="26">
        <v>2209</v>
      </c>
      <c r="O38" s="23">
        <f t="shared" si="9"/>
        <v>36.470199768862472</v>
      </c>
      <c r="P38" s="24">
        <v>6057</v>
      </c>
    </row>
    <row r="39" spans="1:16" s="2" customFormat="1" ht="15.95" customHeight="1" thickBot="1" x14ac:dyDescent="0.3">
      <c r="A39" s="27" t="s">
        <v>223</v>
      </c>
      <c r="B39" s="14">
        <f t="shared" si="1"/>
        <v>3375</v>
      </c>
      <c r="C39" s="28">
        <f t="shared" si="0"/>
        <v>77.301878149335778</v>
      </c>
      <c r="D39" s="16">
        <f t="shared" si="2"/>
        <v>991</v>
      </c>
      <c r="E39" s="29">
        <f t="shared" si="3"/>
        <v>22.698121850664226</v>
      </c>
      <c r="F39" s="30">
        <v>4366</v>
      </c>
      <c r="G39" s="19">
        <f t="shared" si="4"/>
        <v>1591</v>
      </c>
      <c r="H39" s="31">
        <f t="shared" si="5"/>
        <v>81.63160595177014</v>
      </c>
      <c r="I39" s="32">
        <v>358</v>
      </c>
      <c r="J39" s="31">
        <f t="shared" si="6"/>
        <v>18.36839404822986</v>
      </c>
      <c r="K39" s="30">
        <v>1949</v>
      </c>
      <c r="L39" s="19">
        <f t="shared" si="7"/>
        <v>1784</v>
      </c>
      <c r="M39" s="29">
        <f t="shared" si="8"/>
        <v>73.810508895324773</v>
      </c>
      <c r="N39" s="32">
        <v>633</v>
      </c>
      <c r="O39" s="29">
        <f t="shared" si="9"/>
        <v>26.189491104675216</v>
      </c>
      <c r="P39" s="30">
        <v>2417</v>
      </c>
    </row>
    <row r="40" spans="1:16" s="2" customFormat="1" ht="15.95" customHeight="1" thickBot="1" x14ac:dyDescent="0.3">
      <c r="A40" s="33" t="s">
        <v>352</v>
      </c>
      <c r="B40" s="34">
        <f>SUM(B7:B39)</f>
        <v>634592</v>
      </c>
      <c r="C40" s="35">
        <f t="shared" si="0"/>
        <v>73.292486443721955</v>
      </c>
      <c r="D40" s="36">
        <f>SUM(D7:D39)</f>
        <v>231243</v>
      </c>
      <c r="E40" s="37">
        <f t="shared" si="3"/>
        <v>26.707513556278045</v>
      </c>
      <c r="F40" s="38">
        <f>SUM(F7:F39)</f>
        <v>865835</v>
      </c>
      <c r="G40" s="39">
        <f>SUM(G7:G39)</f>
        <v>334968</v>
      </c>
      <c r="H40" s="40">
        <f t="shared" si="5"/>
        <v>80.266077513287101</v>
      </c>
      <c r="I40" s="41">
        <f>SUM(I7:I39)</f>
        <v>82354</v>
      </c>
      <c r="J40" s="40">
        <f t="shared" si="6"/>
        <v>19.733922486712899</v>
      </c>
      <c r="K40" s="38">
        <f>SUM(K7:K39)</f>
        <v>417322</v>
      </c>
      <c r="L40" s="39">
        <f>SUM(L7:L39)</f>
        <v>299624</v>
      </c>
      <c r="M40" s="37">
        <f t="shared" si="8"/>
        <v>66.803860757659194</v>
      </c>
      <c r="N40" s="41">
        <f>SUM(N7:N39)</f>
        <v>148889</v>
      </c>
      <c r="O40" s="37">
        <f t="shared" si="9"/>
        <v>33.196139242340799</v>
      </c>
      <c r="P40" s="38">
        <f>SUM(P7:P39)</f>
        <v>448513</v>
      </c>
    </row>
    <row r="41" spans="1:16" ht="15" customHeight="1" x14ac:dyDescent="0.25">
      <c r="A41" s="3" t="s">
        <v>364</v>
      </c>
      <c r="B41" s="3"/>
      <c r="C41" s="3"/>
      <c r="D41" s="3"/>
      <c r="E41" s="3"/>
      <c r="F41" s="3"/>
    </row>
    <row r="42" spans="1:16" ht="15" customHeight="1" x14ac:dyDescent="0.25">
      <c r="A42" s="3" t="s">
        <v>363</v>
      </c>
      <c r="B42" s="3"/>
      <c r="C42" s="3"/>
      <c r="D42" s="3"/>
      <c r="E42" s="3"/>
      <c r="F42" s="3"/>
    </row>
    <row r="43" spans="1:16" ht="15" customHeight="1" x14ac:dyDescent="0.25">
      <c r="A43" s="3" t="s">
        <v>369</v>
      </c>
      <c r="B43" s="3"/>
      <c r="C43" s="3"/>
      <c r="D43" s="3"/>
      <c r="E43" s="3"/>
      <c r="F43" s="3"/>
    </row>
  </sheetData>
  <mergeCells count="7">
    <mergeCell ref="A1:P1"/>
    <mergeCell ref="A2:P2"/>
    <mergeCell ref="A3:P3"/>
    <mergeCell ref="L5:P5"/>
    <mergeCell ref="A5:A6"/>
    <mergeCell ref="B5:F5"/>
    <mergeCell ref="G5:K5"/>
  </mergeCells>
  <printOptions horizontalCentered="1" verticalCentered="1"/>
  <pageMargins left="0" right="0" top="0" bottom="0" header="0" footer="0"/>
  <pageSetup scale="80" orientation="landscape" r:id="rId1"/>
  <ignoredErrors>
    <ignoredError sqref="C7:C40 E40 H40 J40 M40 O40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outlinePr summaryBelow="0" summaryRight="0"/>
  </sheetPr>
  <dimension ref="A1:P31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4.5703125" style="42" customWidth="1"/>
    <col min="2" max="2" width="8.71093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71093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71093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" customHeight="1" x14ac:dyDescent="0.25">
      <c r="A7" s="13" t="s">
        <v>224</v>
      </c>
      <c r="B7" s="14">
        <f>G7+L7</f>
        <v>51794</v>
      </c>
      <c r="C7" s="15">
        <f t="shared" ref="C7:C28" si="0">B7/F7*100</f>
        <v>77.845913367601526</v>
      </c>
      <c r="D7" s="16">
        <f>I7+N7</f>
        <v>14740</v>
      </c>
      <c r="E7" s="17">
        <f>D7/F7*100</f>
        <v>22.154086632398474</v>
      </c>
      <c r="F7" s="18">
        <v>66534</v>
      </c>
      <c r="G7" s="19">
        <f>K7-I7</f>
        <v>26460</v>
      </c>
      <c r="H7" s="20">
        <f>G7/K7*100</f>
        <v>83.575489576753</v>
      </c>
      <c r="I7" s="21">
        <v>5200</v>
      </c>
      <c r="J7" s="20">
        <f>I7/K7*100</f>
        <v>16.424510423247</v>
      </c>
      <c r="K7" s="18">
        <v>31660</v>
      </c>
      <c r="L7" s="19">
        <f>P7-N7</f>
        <v>25334</v>
      </c>
      <c r="M7" s="17">
        <f>L7/P7*100</f>
        <v>72.644376899696056</v>
      </c>
      <c r="N7" s="21">
        <v>9540</v>
      </c>
      <c r="O7" s="17">
        <f>N7/P7*100</f>
        <v>27.355623100303951</v>
      </c>
      <c r="P7" s="18">
        <v>34874</v>
      </c>
    </row>
    <row r="8" spans="1:16" s="2" customFormat="1" ht="21" customHeight="1" x14ac:dyDescent="0.25">
      <c r="A8" s="13" t="s">
        <v>225</v>
      </c>
      <c r="B8" s="14">
        <f t="shared" ref="B8:B27" si="1">G8+L8</f>
        <v>13816</v>
      </c>
      <c r="C8" s="22">
        <f t="shared" si="0"/>
        <v>69.514465408805023</v>
      </c>
      <c r="D8" s="16">
        <f t="shared" ref="D8:D27" si="2">I8+N8</f>
        <v>6059</v>
      </c>
      <c r="E8" s="23">
        <f t="shared" ref="E8:E28" si="3">D8/F8*100</f>
        <v>30.48553459119497</v>
      </c>
      <c r="F8" s="18">
        <v>19875</v>
      </c>
      <c r="G8" s="19">
        <f t="shared" ref="G8:G27" si="4">K8-I8</f>
        <v>7519</v>
      </c>
      <c r="H8" s="25">
        <f t="shared" ref="H8:H28" si="5">G8/K8*100</f>
        <v>78.823776077156936</v>
      </c>
      <c r="I8" s="21">
        <v>2020</v>
      </c>
      <c r="J8" s="25">
        <f t="shared" ref="J8:J28" si="6">I8/K8*100</f>
        <v>21.176223922843064</v>
      </c>
      <c r="K8" s="18">
        <v>9539</v>
      </c>
      <c r="L8" s="19">
        <f t="shared" ref="L8:L27" si="7">P8-N8</f>
        <v>6297</v>
      </c>
      <c r="M8" s="23">
        <f t="shared" ref="M8:M28" si="8">L8/P8*100</f>
        <v>60.922987616099064</v>
      </c>
      <c r="N8" s="21">
        <v>4039</v>
      </c>
      <c r="O8" s="23">
        <f t="shared" ref="O8:O28" si="9">N8/P8*100</f>
        <v>39.077012383900929</v>
      </c>
      <c r="P8" s="18">
        <v>10336</v>
      </c>
    </row>
    <row r="9" spans="1:16" s="2" customFormat="1" ht="21" customHeight="1" x14ac:dyDescent="0.25">
      <c r="A9" s="13" t="s">
        <v>226</v>
      </c>
      <c r="B9" s="14">
        <f t="shared" si="1"/>
        <v>6714</v>
      </c>
      <c r="C9" s="22">
        <f t="shared" si="0"/>
        <v>76.556442417331823</v>
      </c>
      <c r="D9" s="16">
        <f t="shared" si="2"/>
        <v>2056</v>
      </c>
      <c r="E9" s="23">
        <f t="shared" si="3"/>
        <v>23.443557582668188</v>
      </c>
      <c r="F9" s="18">
        <v>8770</v>
      </c>
      <c r="G9" s="19">
        <f t="shared" si="4"/>
        <v>3482</v>
      </c>
      <c r="H9" s="25">
        <f t="shared" si="5"/>
        <v>83.361264065118505</v>
      </c>
      <c r="I9" s="21">
        <v>695</v>
      </c>
      <c r="J9" s="25">
        <f t="shared" si="6"/>
        <v>16.638735934881492</v>
      </c>
      <c r="K9" s="18">
        <v>4177</v>
      </c>
      <c r="L9" s="19">
        <f t="shared" si="7"/>
        <v>3232</v>
      </c>
      <c r="M9" s="23">
        <f t="shared" si="8"/>
        <v>70.367951230132803</v>
      </c>
      <c r="N9" s="21">
        <v>1361</v>
      </c>
      <c r="O9" s="23">
        <f t="shared" si="9"/>
        <v>29.632048769867193</v>
      </c>
      <c r="P9" s="18">
        <v>4593</v>
      </c>
    </row>
    <row r="10" spans="1:16" s="2" customFormat="1" ht="21" customHeight="1" x14ac:dyDescent="0.25">
      <c r="A10" s="13" t="s">
        <v>227</v>
      </c>
      <c r="B10" s="14">
        <f t="shared" si="1"/>
        <v>15439</v>
      </c>
      <c r="C10" s="22">
        <f t="shared" si="0"/>
        <v>61.902088929874502</v>
      </c>
      <c r="D10" s="16">
        <f t="shared" si="2"/>
        <v>9502</v>
      </c>
      <c r="E10" s="23">
        <f t="shared" si="3"/>
        <v>38.097911070125498</v>
      </c>
      <c r="F10" s="18">
        <v>24941</v>
      </c>
      <c r="G10" s="19">
        <f t="shared" si="4"/>
        <v>8178</v>
      </c>
      <c r="H10" s="25">
        <f t="shared" si="5"/>
        <v>70.071116442464231</v>
      </c>
      <c r="I10" s="21">
        <v>3493</v>
      </c>
      <c r="J10" s="25">
        <f t="shared" si="6"/>
        <v>29.928883557535773</v>
      </c>
      <c r="K10" s="18">
        <v>11671</v>
      </c>
      <c r="L10" s="19">
        <f t="shared" si="7"/>
        <v>7261</v>
      </c>
      <c r="M10" s="23">
        <f t="shared" si="8"/>
        <v>54.717407686510924</v>
      </c>
      <c r="N10" s="21">
        <v>6009</v>
      </c>
      <c r="O10" s="23">
        <f t="shared" si="9"/>
        <v>45.282592313489076</v>
      </c>
      <c r="P10" s="18">
        <v>13270</v>
      </c>
    </row>
    <row r="11" spans="1:16" s="2" customFormat="1" ht="21" customHeight="1" x14ac:dyDescent="0.25">
      <c r="A11" s="13" t="s">
        <v>228</v>
      </c>
      <c r="B11" s="14">
        <f t="shared" si="1"/>
        <v>19111</v>
      </c>
      <c r="C11" s="22">
        <f t="shared" si="0"/>
        <v>60.317510415351592</v>
      </c>
      <c r="D11" s="16">
        <f t="shared" si="2"/>
        <v>12573</v>
      </c>
      <c r="E11" s="23">
        <f t="shared" si="3"/>
        <v>39.682489584648401</v>
      </c>
      <c r="F11" s="18">
        <v>31684</v>
      </c>
      <c r="G11" s="19">
        <f t="shared" si="4"/>
        <v>9995</v>
      </c>
      <c r="H11" s="25">
        <f t="shared" si="5"/>
        <v>65.540983606557376</v>
      </c>
      <c r="I11" s="21">
        <v>5255</v>
      </c>
      <c r="J11" s="25">
        <f t="shared" si="6"/>
        <v>34.459016393442624</v>
      </c>
      <c r="K11" s="18">
        <v>15250</v>
      </c>
      <c r="L11" s="19">
        <f t="shared" si="7"/>
        <v>9116</v>
      </c>
      <c r="M11" s="23">
        <f t="shared" si="8"/>
        <v>55.470366313739802</v>
      </c>
      <c r="N11" s="21">
        <v>7318</v>
      </c>
      <c r="O11" s="23">
        <f t="shared" si="9"/>
        <v>44.529633686260198</v>
      </c>
      <c r="P11" s="18">
        <v>16434</v>
      </c>
    </row>
    <row r="12" spans="1:16" s="2" customFormat="1" ht="21" customHeight="1" x14ac:dyDescent="0.25">
      <c r="A12" s="13" t="s">
        <v>229</v>
      </c>
      <c r="B12" s="14">
        <f t="shared" si="1"/>
        <v>67663</v>
      </c>
      <c r="C12" s="22">
        <f t="shared" si="0"/>
        <v>69.819011061581634</v>
      </c>
      <c r="D12" s="16">
        <f t="shared" si="2"/>
        <v>29249</v>
      </c>
      <c r="E12" s="23">
        <f t="shared" si="3"/>
        <v>30.180988938418356</v>
      </c>
      <c r="F12" s="18">
        <v>96912</v>
      </c>
      <c r="G12" s="19">
        <f t="shared" si="4"/>
        <v>35334</v>
      </c>
      <c r="H12" s="25">
        <f t="shared" si="5"/>
        <v>76.613183000867309</v>
      </c>
      <c r="I12" s="21">
        <v>10786</v>
      </c>
      <c r="J12" s="25">
        <f t="shared" si="6"/>
        <v>23.386816999132698</v>
      </c>
      <c r="K12" s="18">
        <v>46120</v>
      </c>
      <c r="L12" s="19">
        <f t="shared" si="7"/>
        <v>32329</v>
      </c>
      <c r="M12" s="23">
        <f t="shared" si="8"/>
        <v>63.649787368089463</v>
      </c>
      <c r="N12" s="21">
        <v>18463</v>
      </c>
      <c r="O12" s="23">
        <f t="shared" si="9"/>
        <v>36.350212631910537</v>
      </c>
      <c r="P12" s="18">
        <v>50792</v>
      </c>
    </row>
    <row r="13" spans="1:16" s="2" customFormat="1" ht="21" customHeight="1" x14ac:dyDescent="0.25">
      <c r="A13" s="13" t="s">
        <v>230</v>
      </c>
      <c r="B13" s="14">
        <f t="shared" si="1"/>
        <v>3559</v>
      </c>
      <c r="C13" s="22">
        <f t="shared" si="0"/>
        <v>75.068550938620547</v>
      </c>
      <c r="D13" s="16">
        <f t="shared" si="2"/>
        <v>1182</v>
      </c>
      <c r="E13" s="23">
        <f t="shared" si="3"/>
        <v>24.931449061379457</v>
      </c>
      <c r="F13" s="24">
        <v>4741</v>
      </c>
      <c r="G13" s="19">
        <f t="shared" si="4"/>
        <v>1851</v>
      </c>
      <c r="H13" s="25">
        <f t="shared" si="5"/>
        <v>83.755656108597293</v>
      </c>
      <c r="I13" s="26">
        <v>359</v>
      </c>
      <c r="J13" s="25">
        <f t="shared" si="6"/>
        <v>16.244343891402714</v>
      </c>
      <c r="K13" s="24">
        <v>2210</v>
      </c>
      <c r="L13" s="19">
        <f t="shared" si="7"/>
        <v>1708</v>
      </c>
      <c r="M13" s="23">
        <f t="shared" si="8"/>
        <v>67.483208218095612</v>
      </c>
      <c r="N13" s="26">
        <v>823</v>
      </c>
      <c r="O13" s="23">
        <f t="shared" si="9"/>
        <v>32.516791781904388</v>
      </c>
      <c r="P13" s="24">
        <v>2531</v>
      </c>
    </row>
    <row r="14" spans="1:16" s="2" customFormat="1" ht="21" customHeight="1" x14ac:dyDescent="0.25">
      <c r="A14" s="13" t="s">
        <v>231</v>
      </c>
      <c r="B14" s="14">
        <f t="shared" si="1"/>
        <v>11410</v>
      </c>
      <c r="C14" s="22">
        <f t="shared" si="0"/>
        <v>63.094448130944478</v>
      </c>
      <c r="D14" s="16">
        <f t="shared" si="2"/>
        <v>6674</v>
      </c>
      <c r="E14" s="23">
        <f t="shared" si="3"/>
        <v>36.905551869055522</v>
      </c>
      <c r="F14" s="24">
        <v>18084</v>
      </c>
      <c r="G14" s="19">
        <f t="shared" si="4"/>
        <v>6181</v>
      </c>
      <c r="H14" s="25">
        <f t="shared" si="5"/>
        <v>73.530811325243874</v>
      </c>
      <c r="I14" s="26">
        <v>2225</v>
      </c>
      <c r="J14" s="25">
        <f t="shared" si="6"/>
        <v>26.469188674756129</v>
      </c>
      <c r="K14" s="24">
        <v>8406</v>
      </c>
      <c r="L14" s="19">
        <f t="shared" si="7"/>
        <v>5229</v>
      </c>
      <c r="M14" s="23">
        <f t="shared" si="8"/>
        <v>54.029758214507126</v>
      </c>
      <c r="N14" s="26">
        <v>4449</v>
      </c>
      <c r="O14" s="23">
        <f t="shared" si="9"/>
        <v>45.970241785492874</v>
      </c>
      <c r="P14" s="24">
        <v>9678</v>
      </c>
    </row>
    <row r="15" spans="1:16" s="2" customFormat="1" ht="21" customHeight="1" x14ac:dyDescent="0.25">
      <c r="A15" s="13" t="s">
        <v>232</v>
      </c>
      <c r="B15" s="14">
        <f t="shared" si="1"/>
        <v>15415</v>
      </c>
      <c r="C15" s="22">
        <f t="shared" si="0"/>
        <v>66.792322024351137</v>
      </c>
      <c r="D15" s="16">
        <f t="shared" si="2"/>
        <v>7664</v>
      </c>
      <c r="E15" s="23">
        <f t="shared" si="3"/>
        <v>33.207677975648856</v>
      </c>
      <c r="F15" s="24">
        <v>23079</v>
      </c>
      <c r="G15" s="19">
        <f t="shared" si="4"/>
        <v>8629</v>
      </c>
      <c r="H15" s="25">
        <f t="shared" si="5"/>
        <v>77.640813388518978</v>
      </c>
      <c r="I15" s="26">
        <v>2485</v>
      </c>
      <c r="J15" s="25">
        <f t="shared" si="6"/>
        <v>22.359186611481014</v>
      </c>
      <c r="K15" s="24">
        <v>11114</v>
      </c>
      <c r="L15" s="19">
        <f t="shared" si="7"/>
        <v>6786</v>
      </c>
      <c r="M15" s="23">
        <f t="shared" si="8"/>
        <v>56.715419974926874</v>
      </c>
      <c r="N15" s="26">
        <v>5179</v>
      </c>
      <c r="O15" s="23">
        <f t="shared" si="9"/>
        <v>43.284580025073133</v>
      </c>
      <c r="P15" s="24">
        <v>11965</v>
      </c>
    </row>
    <row r="16" spans="1:16" s="2" customFormat="1" ht="21" customHeight="1" x14ac:dyDescent="0.25">
      <c r="A16" s="13" t="s">
        <v>233</v>
      </c>
      <c r="B16" s="14">
        <f t="shared" si="1"/>
        <v>19829</v>
      </c>
      <c r="C16" s="22">
        <f t="shared" si="0"/>
        <v>72.604445095382815</v>
      </c>
      <c r="D16" s="16">
        <f t="shared" si="2"/>
        <v>7482</v>
      </c>
      <c r="E16" s="23">
        <f t="shared" si="3"/>
        <v>27.395554904617185</v>
      </c>
      <c r="F16" s="24">
        <v>27311</v>
      </c>
      <c r="G16" s="19">
        <f t="shared" si="4"/>
        <v>10581</v>
      </c>
      <c r="H16" s="25">
        <f t="shared" si="5"/>
        <v>80.171238066373689</v>
      </c>
      <c r="I16" s="26">
        <v>2617</v>
      </c>
      <c r="J16" s="25">
        <f t="shared" si="6"/>
        <v>19.828761933626307</v>
      </c>
      <c r="K16" s="24">
        <v>13198</v>
      </c>
      <c r="L16" s="19">
        <f t="shared" si="7"/>
        <v>9248</v>
      </c>
      <c r="M16" s="23">
        <f t="shared" si="8"/>
        <v>65.528236377807687</v>
      </c>
      <c r="N16" s="26">
        <v>4865</v>
      </c>
      <c r="O16" s="23">
        <f t="shared" si="9"/>
        <v>34.471763622192306</v>
      </c>
      <c r="P16" s="24">
        <v>14113</v>
      </c>
    </row>
    <row r="17" spans="1:16" s="2" customFormat="1" ht="21" customHeight="1" x14ac:dyDescent="0.25">
      <c r="A17" s="13" t="s">
        <v>234</v>
      </c>
      <c r="B17" s="14">
        <f t="shared" si="1"/>
        <v>14374</v>
      </c>
      <c r="C17" s="22">
        <f t="shared" si="0"/>
        <v>66.924294627060249</v>
      </c>
      <c r="D17" s="16">
        <f t="shared" si="2"/>
        <v>7104</v>
      </c>
      <c r="E17" s="23">
        <f t="shared" si="3"/>
        <v>33.075705372939751</v>
      </c>
      <c r="F17" s="24">
        <v>21478</v>
      </c>
      <c r="G17" s="19">
        <f t="shared" si="4"/>
        <v>7906</v>
      </c>
      <c r="H17" s="25">
        <f t="shared" si="5"/>
        <v>75.381388253241795</v>
      </c>
      <c r="I17" s="26">
        <v>2582</v>
      </c>
      <c r="J17" s="25">
        <f t="shared" si="6"/>
        <v>24.618611746758202</v>
      </c>
      <c r="K17" s="24">
        <v>10488</v>
      </c>
      <c r="L17" s="19">
        <f t="shared" si="7"/>
        <v>6468</v>
      </c>
      <c r="M17" s="23">
        <f t="shared" si="8"/>
        <v>58.853503184713375</v>
      </c>
      <c r="N17" s="26">
        <v>4522</v>
      </c>
      <c r="O17" s="23">
        <f t="shared" si="9"/>
        <v>41.146496815286625</v>
      </c>
      <c r="P17" s="24">
        <v>10990</v>
      </c>
    </row>
    <row r="18" spans="1:16" s="2" customFormat="1" ht="21" customHeight="1" x14ac:dyDescent="0.25">
      <c r="A18" s="13" t="s">
        <v>235</v>
      </c>
      <c r="B18" s="14">
        <f t="shared" si="1"/>
        <v>35853</v>
      </c>
      <c r="C18" s="22">
        <f t="shared" si="0"/>
        <v>55.765880669445657</v>
      </c>
      <c r="D18" s="16">
        <f t="shared" si="2"/>
        <v>28439</v>
      </c>
      <c r="E18" s="23">
        <f t="shared" si="3"/>
        <v>44.234119330554343</v>
      </c>
      <c r="F18" s="24">
        <v>64292</v>
      </c>
      <c r="G18" s="19">
        <f t="shared" si="4"/>
        <v>18681</v>
      </c>
      <c r="H18" s="25">
        <f t="shared" si="5"/>
        <v>64.068180259277042</v>
      </c>
      <c r="I18" s="26">
        <v>10477</v>
      </c>
      <c r="J18" s="25">
        <f t="shared" si="6"/>
        <v>35.931819740722958</v>
      </c>
      <c r="K18" s="24">
        <v>29158</v>
      </c>
      <c r="L18" s="19">
        <f t="shared" si="7"/>
        <v>17172</v>
      </c>
      <c r="M18" s="23">
        <f t="shared" si="8"/>
        <v>48.875732908293962</v>
      </c>
      <c r="N18" s="26">
        <v>17962</v>
      </c>
      <c r="O18" s="23">
        <f t="shared" si="9"/>
        <v>51.124267091706045</v>
      </c>
      <c r="P18" s="24">
        <v>35134</v>
      </c>
    </row>
    <row r="19" spans="1:16" s="2" customFormat="1" ht="21" customHeight="1" x14ac:dyDescent="0.25">
      <c r="A19" s="13" t="s">
        <v>236</v>
      </c>
      <c r="B19" s="14">
        <f t="shared" si="1"/>
        <v>35304</v>
      </c>
      <c r="C19" s="22">
        <f t="shared" si="0"/>
        <v>70.072644992259143</v>
      </c>
      <c r="D19" s="16">
        <f t="shared" si="2"/>
        <v>15078</v>
      </c>
      <c r="E19" s="23">
        <f t="shared" si="3"/>
        <v>29.927355007740857</v>
      </c>
      <c r="F19" s="24">
        <v>50382</v>
      </c>
      <c r="G19" s="19">
        <f t="shared" si="4"/>
        <v>18035</v>
      </c>
      <c r="H19" s="25">
        <f t="shared" si="5"/>
        <v>76.332162356625901</v>
      </c>
      <c r="I19" s="26">
        <v>5592</v>
      </c>
      <c r="J19" s="25">
        <f t="shared" si="6"/>
        <v>23.667837643374106</v>
      </c>
      <c r="K19" s="24">
        <v>23627</v>
      </c>
      <c r="L19" s="19">
        <f t="shared" si="7"/>
        <v>17269</v>
      </c>
      <c r="M19" s="23">
        <f t="shared" si="8"/>
        <v>64.544944870117732</v>
      </c>
      <c r="N19" s="26">
        <v>9486</v>
      </c>
      <c r="O19" s="23">
        <f t="shared" si="9"/>
        <v>35.455055129882261</v>
      </c>
      <c r="P19" s="24">
        <v>26755</v>
      </c>
    </row>
    <row r="20" spans="1:16" s="2" customFormat="1" ht="21" customHeight="1" x14ac:dyDescent="0.25">
      <c r="A20" s="13" t="s">
        <v>237</v>
      </c>
      <c r="B20" s="14">
        <f t="shared" si="1"/>
        <v>9761</v>
      </c>
      <c r="C20" s="22">
        <f t="shared" si="0"/>
        <v>53.373797025371829</v>
      </c>
      <c r="D20" s="16">
        <f t="shared" si="2"/>
        <v>8527</v>
      </c>
      <c r="E20" s="23">
        <f t="shared" si="3"/>
        <v>46.626202974628171</v>
      </c>
      <c r="F20" s="24">
        <v>18288</v>
      </c>
      <c r="G20" s="19">
        <f t="shared" si="4"/>
        <v>5099</v>
      </c>
      <c r="H20" s="25">
        <f t="shared" si="5"/>
        <v>59.50519313805578</v>
      </c>
      <c r="I20" s="26">
        <v>3470</v>
      </c>
      <c r="J20" s="25">
        <f t="shared" si="6"/>
        <v>40.494806861944213</v>
      </c>
      <c r="K20" s="24">
        <v>8569</v>
      </c>
      <c r="L20" s="19">
        <f t="shared" si="7"/>
        <v>4662</v>
      </c>
      <c r="M20" s="23">
        <f t="shared" si="8"/>
        <v>47.967897931885993</v>
      </c>
      <c r="N20" s="26">
        <v>5057</v>
      </c>
      <c r="O20" s="23">
        <f t="shared" si="9"/>
        <v>52.032102068114007</v>
      </c>
      <c r="P20" s="24">
        <v>9719</v>
      </c>
    </row>
    <row r="21" spans="1:16" s="2" customFormat="1" ht="21" customHeight="1" x14ac:dyDescent="0.25">
      <c r="A21" s="13" t="s">
        <v>238</v>
      </c>
      <c r="B21" s="14">
        <f t="shared" si="1"/>
        <v>28607</v>
      </c>
      <c r="C21" s="22">
        <f t="shared" si="0"/>
        <v>65.544735937678993</v>
      </c>
      <c r="D21" s="16">
        <f t="shared" si="2"/>
        <v>15038</v>
      </c>
      <c r="E21" s="23">
        <f t="shared" si="3"/>
        <v>34.455264062321</v>
      </c>
      <c r="F21" s="24">
        <v>43645</v>
      </c>
      <c r="G21" s="19">
        <f t="shared" si="4"/>
        <v>15520</v>
      </c>
      <c r="H21" s="25">
        <f t="shared" si="5"/>
        <v>72.216276580894316</v>
      </c>
      <c r="I21" s="26">
        <v>5971</v>
      </c>
      <c r="J21" s="25">
        <f t="shared" si="6"/>
        <v>27.783723419105673</v>
      </c>
      <c r="K21" s="24">
        <v>21491</v>
      </c>
      <c r="L21" s="19">
        <f t="shared" si="7"/>
        <v>13087</v>
      </c>
      <c r="M21" s="23">
        <f t="shared" si="8"/>
        <v>59.072853660738467</v>
      </c>
      <c r="N21" s="26">
        <v>9067</v>
      </c>
      <c r="O21" s="23">
        <f t="shared" si="9"/>
        <v>40.927146339261533</v>
      </c>
      <c r="P21" s="24">
        <v>22154</v>
      </c>
    </row>
    <row r="22" spans="1:16" s="2" customFormat="1" ht="21" customHeight="1" x14ac:dyDescent="0.25">
      <c r="A22" s="13" t="s">
        <v>239</v>
      </c>
      <c r="B22" s="14">
        <f t="shared" si="1"/>
        <v>22264</v>
      </c>
      <c r="C22" s="22">
        <f t="shared" si="0"/>
        <v>66.063321563158368</v>
      </c>
      <c r="D22" s="16">
        <f t="shared" si="2"/>
        <v>11437</v>
      </c>
      <c r="E22" s="23">
        <f t="shared" si="3"/>
        <v>33.936678436841639</v>
      </c>
      <c r="F22" s="24">
        <v>33701</v>
      </c>
      <c r="G22" s="19">
        <f t="shared" si="4"/>
        <v>12255</v>
      </c>
      <c r="H22" s="25">
        <f t="shared" si="5"/>
        <v>76.061320754716974</v>
      </c>
      <c r="I22" s="26">
        <v>3857</v>
      </c>
      <c r="J22" s="25">
        <f t="shared" si="6"/>
        <v>23.938679245283019</v>
      </c>
      <c r="K22" s="24">
        <v>16112</v>
      </c>
      <c r="L22" s="19">
        <f t="shared" si="7"/>
        <v>10009</v>
      </c>
      <c r="M22" s="23">
        <f t="shared" si="8"/>
        <v>56.904883734152023</v>
      </c>
      <c r="N22" s="26">
        <v>7580</v>
      </c>
      <c r="O22" s="23">
        <f t="shared" si="9"/>
        <v>43.09511626584797</v>
      </c>
      <c r="P22" s="24">
        <v>17589</v>
      </c>
    </row>
    <row r="23" spans="1:16" s="2" customFormat="1" ht="21" customHeight="1" x14ac:dyDescent="0.25">
      <c r="A23" s="13" t="s">
        <v>240</v>
      </c>
      <c r="B23" s="14">
        <f t="shared" si="1"/>
        <v>5621</v>
      </c>
      <c r="C23" s="22">
        <f t="shared" si="0"/>
        <v>60.728176318063952</v>
      </c>
      <c r="D23" s="16">
        <f t="shared" si="2"/>
        <v>3635</v>
      </c>
      <c r="E23" s="23">
        <f t="shared" si="3"/>
        <v>39.271823681936041</v>
      </c>
      <c r="F23" s="24">
        <v>9256</v>
      </c>
      <c r="G23" s="19">
        <f t="shared" si="4"/>
        <v>3245</v>
      </c>
      <c r="H23" s="25">
        <f t="shared" si="5"/>
        <v>72.59507829977629</v>
      </c>
      <c r="I23" s="26">
        <v>1225</v>
      </c>
      <c r="J23" s="25">
        <f t="shared" si="6"/>
        <v>27.40492170022371</v>
      </c>
      <c r="K23" s="24">
        <v>4470</v>
      </c>
      <c r="L23" s="19">
        <f t="shared" si="7"/>
        <v>2376</v>
      </c>
      <c r="M23" s="23">
        <f t="shared" si="8"/>
        <v>49.644797325532799</v>
      </c>
      <c r="N23" s="26">
        <v>2410</v>
      </c>
      <c r="O23" s="23">
        <f t="shared" si="9"/>
        <v>50.355202674467193</v>
      </c>
      <c r="P23" s="24">
        <v>4786</v>
      </c>
    </row>
    <row r="24" spans="1:16" s="2" customFormat="1" ht="21" customHeight="1" x14ac:dyDescent="0.25">
      <c r="A24" s="13" t="s">
        <v>241</v>
      </c>
      <c r="B24" s="14">
        <f t="shared" si="1"/>
        <v>5628</v>
      </c>
      <c r="C24" s="22">
        <f t="shared" si="0"/>
        <v>68.160348794961862</v>
      </c>
      <c r="D24" s="16">
        <f t="shared" si="2"/>
        <v>2629</v>
      </c>
      <c r="E24" s="23">
        <f t="shared" si="3"/>
        <v>31.839651205038148</v>
      </c>
      <c r="F24" s="24">
        <v>8257</v>
      </c>
      <c r="G24" s="19">
        <f t="shared" si="4"/>
        <v>2863</v>
      </c>
      <c r="H24" s="25">
        <f t="shared" si="5"/>
        <v>73.712667353244072</v>
      </c>
      <c r="I24" s="26">
        <v>1021</v>
      </c>
      <c r="J24" s="25">
        <f t="shared" si="6"/>
        <v>26.287332646755925</v>
      </c>
      <c r="K24" s="24">
        <v>3884</v>
      </c>
      <c r="L24" s="19">
        <f t="shared" si="7"/>
        <v>2765</v>
      </c>
      <c r="M24" s="23">
        <f t="shared" si="8"/>
        <v>63.22890464212211</v>
      </c>
      <c r="N24" s="26">
        <v>1608</v>
      </c>
      <c r="O24" s="23">
        <f t="shared" si="9"/>
        <v>36.77109535787789</v>
      </c>
      <c r="P24" s="24">
        <v>4373</v>
      </c>
    </row>
    <row r="25" spans="1:16" s="2" customFormat="1" ht="21" customHeight="1" x14ac:dyDescent="0.25">
      <c r="A25" s="13" t="s">
        <v>242</v>
      </c>
      <c r="B25" s="14">
        <f t="shared" si="1"/>
        <v>16822</v>
      </c>
      <c r="C25" s="22">
        <f t="shared" si="0"/>
        <v>67.017250308752637</v>
      </c>
      <c r="D25" s="16">
        <f t="shared" si="2"/>
        <v>8279</v>
      </c>
      <c r="E25" s="23">
        <f t="shared" si="3"/>
        <v>32.982749691247356</v>
      </c>
      <c r="F25" s="24">
        <v>25101</v>
      </c>
      <c r="G25" s="19">
        <f t="shared" si="4"/>
        <v>9235</v>
      </c>
      <c r="H25" s="25">
        <f t="shared" si="5"/>
        <v>74.73496803431253</v>
      </c>
      <c r="I25" s="26">
        <v>3122</v>
      </c>
      <c r="J25" s="25">
        <f t="shared" si="6"/>
        <v>25.265031965687463</v>
      </c>
      <c r="K25" s="24">
        <v>12357</v>
      </c>
      <c r="L25" s="19">
        <f t="shared" si="7"/>
        <v>7587</v>
      </c>
      <c r="M25" s="23">
        <f t="shared" si="8"/>
        <v>59.53389830508474</v>
      </c>
      <c r="N25" s="26">
        <v>5157</v>
      </c>
      <c r="O25" s="23">
        <f t="shared" si="9"/>
        <v>40.466101694915253</v>
      </c>
      <c r="P25" s="24">
        <v>12744</v>
      </c>
    </row>
    <row r="26" spans="1:16" s="2" customFormat="1" ht="21" customHeight="1" x14ac:dyDescent="0.25">
      <c r="A26" s="13" t="s">
        <v>243</v>
      </c>
      <c r="B26" s="14">
        <f t="shared" si="1"/>
        <v>50125</v>
      </c>
      <c r="C26" s="22">
        <f t="shared" si="0"/>
        <v>78.06902781671495</v>
      </c>
      <c r="D26" s="16">
        <f t="shared" si="2"/>
        <v>14081</v>
      </c>
      <c r="E26" s="23">
        <f t="shared" si="3"/>
        <v>21.930972183285053</v>
      </c>
      <c r="F26" s="24">
        <v>64206</v>
      </c>
      <c r="G26" s="19">
        <f t="shared" si="4"/>
        <v>27161</v>
      </c>
      <c r="H26" s="25">
        <f t="shared" si="5"/>
        <v>84.256731604417425</v>
      </c>
      <c r="I26" s="26">
        <v>5075</v>
      </c>
      <c r="J26" s="25">
        <f t="shared" si="6"/>
        <v>15.743268395582581</v>
      </c>
      <c r="K26" s="24">
        <v>32236</v>
      </c>
      <c r="L26" s="19">
        <f t="shared" si="7"/>
        <v>22964</v>
      </c>
      <c r="M26" s="23">
        <f t="shared" si="8"/>
        <v>71.829840475445721</v>
      </c>
      <c r="N26" s="26">
        <v>9006</v>
      </c>
      <c r="O26" s="23">
        <f t="shared" si="9"/>
        <v>28.170159524554268</v>
      </c>
      <c r="P26" s="24">
        <v>31970</v>
      </c>
    </row>
    <row r="27" spans="1:16" s="2" customFormat="1" ht="21" customHeight="1" thickBot="1" x14ac:dyDescent="0.3">
      <c r="A27" s="27" t="s">
        <v>244</v>
      </c>
      <c r="B27" s="14">
        <f t="shared" si="1"/>
        <v>5614</v>
      </c>
      <c r="C27" s="28">
        <f t="shared" si="0"/>
        <v>82.486041727887155</v>
      </c>
      <c r="D27" s="16">
        <f t="shared" si="2"/>
        <v>1192</v>
      </c>
      <c r="E27" s="29">
        <f t="shared" si="3"/>
        <v>17.513958272112841</v>
      </c>
      <c r="F27" s="30">
        <v>6806</v>
      </c>
      <c r="G27" s="19">
        <f t="shared" si="4"/>
        <v>2676</v>
      </c>
      <c r="H27" s="31">
        <f t="shared" si="5"/>
        <v>83.494539781591257</v>
      </c>
      <c r="I27" s="32">
        <v>529</v>
      </c>
      <c r="J27" s="31">
        <f t="shared" si="6"/>
        <v>16.505460218408736</v>
      </c>
      <c r="K27" s="30">
        <v>3205</v>
      </c>
      <c r="L27" s="19">
        <f t="shared" si="7"/>
        <v>2938</v>
      </c>
      <c r="M27" s="29">
        <f t="shared" si="8"/>
        <v>81.588447653429611</v>
      </c>
      <c r="N27" s="32">
        <v>663</v>
      </c>
      <c r="O27" s="29">
        <f t="shared" si="9"/>
        <v>18.411552346570399</v>
      </c>
      <c r="P27" s="30">
        <v>3601</v>
      </c>
    </row>
    <row r="28" spans="1:16" s="2" customFormat="1" ht="21" customHeight="1" thickBot="1" x14ac:dyDescent="0.3">
      <c r="A28" s="33" t="s">
        <v>353</v>
      </c>
      <c r="B28" s="34">
        <f>SUM(B7:B27)</f>
        <v>454723</v>
      </c>
      <c r="C28" s="35">
        <f t="shared" si="0"/>
        <v>68.1393226571643</v>
      </c>
      <c r="D28" s="36">
        <f>SUM(D7:D27)</f>
        <v>212620</v>
      </c>
      <c r="E28" s="37">
        <f t="shared" si="3"/>
        <v>31.860677342835693</v>
      </c>
      <c r="F28" s="38">
        <f>SUM(F7:F27)</f>
        <v>667343</v>
      </c>
      <c r="G28" s="39">
        <f>SUM(G7:G27)</f>
        <v>240886</v>
      </c>
      <c r="H28" s="40">
        <f t="shared" si="5"/>
        <v>75.526584770898779</v>
      </c>
      <c r="I28" s="41">
        <f>SUM(I7:I27)</f>
        <v>78056</v>
      </c>
      <c r="J28" s="40">
        <f t="shared" si="6"/>
        <v>24.473415229101217</v>
      </c>
      <c r="K28" s="38">
        <f>SUM(K7:K27)</f>
        <v>318942</v>
      </c>
      <c r="L28" s="39">
        <f>SUM(L7:L27)</f>
        <v>213837</v>
      </c>
      <c r="M28" s="37">
        <f t="shared" si="8"/>
        <v>61.376689504335523</v>
      </c>
      <c r="N28" s="41">
        <f>SUM(N7:N27)</f>
        <v>134564</v>
      </c>
      <c r="O28" s="37">
        <f t="shared" si="9"/>
        <v>38.623310495664484</v>
      </c>
      <c r="P28" s="38">
        <f>SUM(P7:P27)</f>
        <v>348401</v>
      </c>
    </row>
    <row r="29" spans="1:16" ht="15" customHeight="1" x14ac:dyDescent="0.25">
      <c r="A29" s="3" t="s">
        <v>364</v>
      </c>
      <c r="B29" s="3"/>
      <c r="C29" s="3"/>
      <c r="D29" s="3"/>
      <c r="E29" s="3"/>
      <c r="F29" s="3"/>
    </row>
    <row r="30" spans="1:16" ht="15" customHeight="1" x14ac:dyDescent="0.25">
      <c r="A30" s="3" t="s">
        <v>363</v>
      </c>
      <c r="B30" s="3"/>
      <c r="C30" s="3"/>
      <c r="D30" s="3"/>
      <c r="E30" s="3"/>
      <c r="F30" s="3"/>
    </row>
    <row r="31" spans="1:16" ht="15" customHeight="1" x14ac:dyDescent="0.25">
      <c r="A31" s="3" t="s">
        <v>369</v>
      </c>
      <c r="B31" s="3"/>
      <c r="C31" s="3"/>
      <c r="D31" s="3"/>
      <c r="E31" s="3"/>
      <c r="F31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8 E28 H28 J28 M28 O28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>
    <outlinePr summaryBelow="0" summaryRight="0"/>
  </sheetPr>
  <dimension ref="A1:R18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17.28515625" style="42" customWidth="1"/>
    <col min="2" max="2" width="8.85546875" style="9" customWidth="1"/>
    <col min="3" max="3" width="8.28515625" style="9" customWidth="1"/>
    <col min="4" max="4" width="8.85546875" style="9" customWidth="1"/>
    <col min="5" max="5" width="8.28515625" style="9" customWidth="1"/>
    <col min="6" max="6" width="10.28515625" style="9" customWidth="1"/>
    <col min="7" max="7" width="8.85546875" style="9" customWidth="1"/>
    <col min="8" max="8" width="8.28515625" style="9" customWidth="1"/>
    <col min="9" max="9" width="8.85546875" style="9" customWidth="1"/>
    <col min="10" max="10" width="8.28515625" style="9" customWidth="1"/>
    <col min="11" max="11" width="10.28515625" style="9" customWidth="1"/>
    <col min="12" max="12" width="8.85546875" style="9" customWidth="1"/>
    <col min="13" max="13" width="8.28515625" style="9" customWidth="1"/>
    <col min="14" max="14" width="8.85546875" style="9" customWidth="1"/>
    <col min="15" max="15" width="8.2851562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8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8" s="2" customFormat="1" ht="21.95" customHeight="1" x14ac:dyDescent="0.25">
      <c r="A7" s="13" t="s">
        <v>245</v>
      </c>
      <c r="B7" s="14">
        <f>G7+L7</f>
        <v>40370</v>
      </c>
      <c r="C7" s="15">
        <f t="shared" ref="C7:C15" si="0">B7/F7*100</f>
        <v>82.852744997434584</v>
      </c>
      <c r="D7" s="16">
        <f>I7+N7</f>
        <v>8355</v>
      </c>
      <c r="E7" s="17">
        <f>D7/F7*100</f>
        <v>17.147255002565416</v>
      </c>
      <c r="F7" s="18">
        <v>48725</v>
      </c>
      <c r="G7" s="19">
        <f>K7-I7</f>
        <v>20220</v>
      </c>
      <c r="H7" s="20">
        <f>G7/K7*100</f>
        <v>86.163548813227081</v>
      </c>
      <c r="I7" s="21">
        <v>3247</v>
      </c>
      <c r="J7" s="20">
        <f>I7/K7*100</f>
        <v>13.836451186772916</v>
      </c>
      <c r="K7" s="18">
        <v>23467</v>
      </c>
      <c r="L7" s="19">
        <f>P7-N7</f>
        <v>20150</v>
      </c>
      <c r="M7" s="17">
        <f>L7/P7*100</f>
        <v>79.776704410483816</v>
      </c>
      <c r="N7" s="21">
        <v>5108</v>
      </c>
      <c r="O7" s="17">
        <f>N7/P7*100</f>
        <v>20.223295589516194</v>
      </c>
      <c r="P7" s="18">
        <v>25258</v>
      </c>
      <c r="Q7" s="47"/>
      <c r="R7" s="47"/>
    </row>
    <row r="8" spans="1:18" s="2" customFormat="1" ht="21.95" customHeight="1" x14ac:dyDescent="0.25">
      <c r="A8" s="13" t="s">
        <v>246</v>
      </c>
      <c r="B8" s="14">
        <f t="shared" ref="B8:B14" si="1">G8+L8</f>
        <v>19550</v>
      </c>
      <c r="C8" s="22">
        <f t="shared" si="0"/>
        <v>81.201196211995352</v>
      </c>
      <c r="D8" s="16">
        <f t="shared" ref="D8:D14" si="2">I8+N8</f>
        <v>4526</v>
      </c>
      <c r="E8" s="23">
        <f t="shared" ref="E8:E15" si="3">D8/F8*100</f>
        <v>18.798803788004655</v>
      </c>
      <c r="F8" s="24">
        <v>24076</v>
      </c>
      <c r="G8" s="19">
        <f t="shared" ref="G8:G14" si="4">K8-I8</f>
        <v>10419</v>
      </c>
      <c r="H8" s="25">
        <f t="shared" ref="H8:H15" si="5">G8/K8*100</f>
        <v>89.811223170416341</v>
      </c>
      <c r="I8" s="26">
        <v>1182</v>
      </c>
      <c r="J8" s="25">
        <f t="shared" ref="J8:J15" si="6">I8/K8*100</f>
        <v>10.188776829583656</v>
      </c>
      <c r="K8" s="24">
        <v>11601</v>
      </c>
      <c r="L8" s="19">
        <f t="shared" ref="L8:L14" si="7">P8-N8</f>
        <v>9131</v>
      </c>
      <c r="M8" s="23">
        <f t="shared" ref="M8:M15" si="8">L8/P8*100</f>
        <v>73.194388777555105</v>
      </c>
      <c r="N8" s="26">
        <v>3344</v>
      </c>
      <c r="O8" s="23">
        <f t="shared" ref="O8:O15" si="9">N8/P8*100</f>
        <v>26.805611222444892</v>
      </c>
      <c r="P8" s="24">
        <v>12475</v>
      </c>
      <c r="Q8" s="47"/>
      <c r="R8" s="47"/>
    </row>
    <row r="9" spans="1:18" s="2" customFormat="1" ht="21.95" customHeight="1" x14ac:dyDescent="0.25">
      <c r="A9" s="13" t="s">
        <v>247</v>
      </c>
      <c r="B9" s="14">
        <f t="shared" si="1"/>
        <v>25557</v>
      </c>
      <c r="C9" s="22">
        <f t="shared" si="0"/>
        <v>80.453944468929038</v>
      </c>
      <c r="D9" s="16">
        <f t="shared" si="2"/>
        <v>6209</v>
      </c>
      <c r="E9" s="23">
        <f t="shared" si="3"/>
        <v>19.546055531070959</v>
      </c>
      <c r="F9" s="24">
        <v>31766</v>
      </c>
      <c r="G9" s="19">
        <f t="shared" si="4"/>
        <v>13330</v>
      </c>
      <c r="H9" s="25">
        <f t="shared" si="5"/>
        <v>87.364005767466253</v>
      </c>
      <c r="I9" s="26">
        <v>1928</v>
      </c>
      <c r="J9" s="25">
        <f t="shared" si="6"/>
        <v>12.635994232533754</v>
      </c>
      <c r="K9" s="24">
        <v>15258</v>
      </c>
      <c r="L9" s="19">
        <f t="shared" si="7"/>
        <v>12227</v>
      </c>
      <c r="M9" s="23">
        <f t="shared" si="8"/>
        <v>74.06711897261934</v>
      </c>
      <c r="N9" s="26">
        <v>4281</v>
      </c>
      <c r="O9" s="23">
        <f t="shared" si="9"/>
        <v>25.932881027380667</v>
      </c>
      <c r="P9" s="24">
        <v>16508</v>
      </c>
      <c r="Q9" s="47"/>
      <c r="R9" s="47"/>
    </row>
    <row r="10" spans="1:18" s="2" customFormat="1" ht="21.95" customHeight="1" x14ac:dyDescent="0.25">
      <c r="A10" s="13" t="s">
        <v>248</v>
      </c>
      <c r="B10" s="14">
        <f t="shared" si="1"/>
        <v>25964</v>
      </c>
      <c r="C10" s="22">
        <f t="shared" si="0"/>
        <v>65.773274224192519</v>
      </c>
      <c r="D10" s="16">
        <f t="shared" si="2"/>
        <v>13511</v>
      </c>
      <c r="E10" s="23">
        <f t="shared" si="3"/>
        <v>34.226725775807473</v>
      </c>
      <c r="F10" s="24">
        <v>39475</v>
      </c>
      <c r="G10" s="19">
        <f t="shared" si="4"/>
        <v>14188</v>
      </c>
      <c r="H10" s="25">
        <f t="shared" si="5"/>
        <v>74.050104384133604</v>
      </c>
      <c r="I10" s="26">
        <v>4972</v>
      </c>
      <c r="J10" s="25">
        <f t="shared" si="6"/>
        <v>25.949895615866385</v>
      </c>
      <c r="K10" s="24">
        <v>19160</v>
      </c>
      <c r="L10" s="19">
        <f t="shared" si="7"/>
        <v>11776</v>
      </c>
      <c r="M10" s="23">
        <f t="shared" si="8"/>
        <v>57.967019443760769</v>
      </c>
      <c r="N10" s="26">
        <v>8539</v>
      </c>
      <c r="O10" s="23">
        <f t="shared" si="9"/>
        <v>42.032980556239231</v>
      </c>
      <c r="P10" s="24">
        <v>20315</v>
      </c>
      <c r="Q10" s="47"/>
      <c r="R10" s="47"/>
    </row>
    <row r="11" spans="1:18" s="2" customFormat="1" ht="21.95" customHeight="1" x14ac:dyDescent="0.25">
      <c r="A11" s="13" t="s">
        <v>249</v>
      </c>
      <c r="B11" s="14">
        <f t="shared" si="1"/>
        <v>8274</v>
      </c>
      <c r="C11" s="22">
        <f t="shared" si="0"/>
        <v>80.927230046948367</v>
      </c>
      <c r="D11" s="16">
        <f t="shared" si="2"/>
        <v>1950</v>
      </c>
      <c r="E11" s="23">
        <f t="shared" si="3"/>
        <v>19.072769953051644</v>
      </c>
      <c r="F11" s="24">
        <v>10224</v>
      </c>
      <c r="G11" s="19">
        <f t="shared" si="4"/>
        <v>4038</v>
      </c>
      <c r="H11" s="25">
        <f t="shared" si="5"/>
        <v>82.290605257794994</v>
      </c>
      <c r="I11" s="26">
        <v>869</v>
      </c>
      <c r="J11" s="25">
        <f t="shared" si="6"/>
        <v>17.709394742205014</v>
      </c>
      <c r="K11" s="24">
        <v>4907</v>
      </c>
      <c r="L11" s="19">
        <f t="shared" si="7"/>
        <v>4236</v>
      </c>
      <c r="M11" s="23">
        <f t="shared" si="8"/>
        <v>79.668986270453274</v>
      </c>
      <c r="N11" s="26">
        <v>1081</v>
      </c>
      <c r="O11" s="23">
        <f t="shared" si="9"/>
        <v>20.331013729546736</v>
      </c>
      <c r="P11" s="24">
        <v>5317</v>
      </c>
      <c r="Q11" s="47"/>
      <c r="R11" s="47"/>
    </row>
    <row r="12" spans="1:18" s="2" customFormat="1" ht="21.95" customHeight="1" x14ac:dyDescent="0.25">
      <c r="A12" s="13" t="s">
        <v>250</v>
      </c>
      <c r="B12" s="14">
        <f t="shared" si="1"/>
        <v>6330</v>
      </c>
      <c r="C12" s="22">
        <f t="shared" si="0"/>
        <v>86.239782016348769</v>
      </c>
      <c r="D12" s="16">
        <f t="shared" si="2"/>
        <v>1010</v>
      </c>
      <c r="E12" s="23">
        <f t="shared" si="3"/>
        <v>13.760217983651227</v>
      </c>
      <c r="F12" s="24">
        <v>7340</v>
      </c>
      <c r="G12" s="19">
        <f t="shared" si="4"/>
        <v>3095</v>
      </c>
      <c r="H12" s="25">
        <f t="shared" si="5"/>
        <v>89.244521337946949</v>
      </c>
      <c r="I12" s="26">
        <v>373</v>
      </c>
      <c r="J12" s="25">
        <f t="shared" si="6"/>
        <v>10.755478662053058</v>
      </c>
      <c r="K12" s="24">
        <v>3468</v>
      </c>
      <c r="L12" s="19">
        <f t="shared" si="7"/>
        <v>3235</v>
      </c>
      <c r="M12" s="23">
        <f t="shared" si="8"/>
        <v>83.548553719008268</v>
      </c>
      <c r="N12" s="26">
        <v>637</v>
      </c>
      <c r="O12" s="23">
        <f t="shared" si="9"/>
        <v>16.451446280991735</v>
      </c>
      <c r="P12" s="24">
        <v>3872</v>
      </c>
      <c r="Q12" s="47"/>
      <c r="R12" s="47"/>
    </row>
    <row r="13" spans="1:18" s="2" customFormat="1" ht="21.95" customHeight="1" x14ac:dyDescent="0.25">
      <c r="A13" s="13" t="s">
        <v>251</v>
      </c>
      <c r="B13" s="14">
        <f t="shared" si="1"/>
        <v>16629</v>
      </c>
      <c r="C13" s="22">
        <f t="shared" si="0"/>
        <v>87.081064097193135</v>
      </c>
      <c r="D13" s="16">
        <f t="shared" si="2"/>
        <v>2467</v>
      </c>
      <c r="E13" s="23">
        <f t="shared" si="3"/>
        <v>12.918935902806872</v>
      </c>
      <c r="F13" s="24">
        <v>19096</v>
      </c>
      <c r="G13" s="19">
        <f t="shared" si="4"/>
        <v>8544</v>
      </c>
      <c r="H13" s="25">
        <f t="shared" si="5"/>
        <v>90.240811153358678</v>
      </c>
      <c r="I13" s="26">
        <v>924</v>
      </c>
      <c r="J13" s="25">
        <f t="shared" si="6"/>
        <v>9.7591888466413188</v>
      </c>
      <c r="K13" s="24">
        <v>9468</v>
      </c>
      <c r="L13" s="19">
        <f t="shared" si="7"/>
        <v>8085</v>
      </c>
      <c r="M13" s="23">
        <f t="shared" si="8"/>
        <v>83.973826339842134</v>
      </c>
      <c r="N13" s="26">
        <v>1543</v>
      </c>
      <c r="O13" s="23">
        <f t="shared" si="9"/>
        <v>16.026173660157873</v>
      </c>
      <c r="P13" s="24">
        <v>9628</v>
      </c>
      <c r="Q13" s="47"/>
      <c r="R13" s="47"/>
    </row>
    <row r="14" spans="1:18" s="2" customFormat="1" ht="21.95" customHeight="1" thickBot="1" x14ac:dyDescent="0.3">
      <c r="A14" s="27" t="s">
        <v>252</v>
      </c>
      <c r="B14" s="14">
        <f t="shared" si="1"/>
        <v>24384</v>
      </c>
      <c r="C14" s="28">
        <f t="shared" si="0"/>
        <v>64.148163737767021</v>
      </c>
      <c r="D14" s="16">
        <f t="shared" si="2"/>
        <v>13628</v>
      </c>
      <c r="E14" s="29">
        <f t="shared" si="3"/>
        <v>35.851836262232979</v>
      </c>
      <c r="F14" s="30">
        <v>38012</v>
      </c>
      <c r="G14" s="19">
        <f t="shared" si="4"/>
        <v>13790</v>
      </c>
      <c r="H14" s="31">
        <f t="shared" si="5"/>
        <v>71.879072191816533</v>
      </c>
      <c r="I14" s="32">
        <v>5395</v>
      </c>
      <c r="J14" s="31">
        <f t="shared" si="6"/>
        <v>28.120927808183477</v>
      </c>
      <c r="K14" s="30">
        <v>19185</v>
      </c>
      <c r="L14" s="19">
        <f t="shared" si="7"/>
        <v>10594</v>
      </c>
      <c r="M14" s="29">
        <f t="shared" si="8"/>
        <v>56.270250172624422</v>
      </c>
      <c r="N14" s="32">
        <v>8233</v>
      </c>
      <c r="O14" s="29">
        <f t="shared" si="9"/>
        <v>43.729749827375578</v>
      </c>
      <c r="P14" s="30">
        <v>18827</v>
      </c>
      <c r="Q14" s="47"/>
      <c r="R14" s="47"/>
    </row>
    <row r="15" spans="1:18" s="2" customFormat="1" ht="21.95" customHeight="1" thickBot="1" x14ac:dyDescent="0.3">
      <c r="A15" s="33" t="s">
        <v>354</v>
      </c>
      <c r="B15" s="34">
        <f>SUM(B7:B14)</f>
        <v>167058</v>
      </c>
      <c r="C15" s="35">
        <f t="shared" si="0"/>
        <v>76.381941713836326</v>
      </c>
      <c r="D15" s="36">
        <f>SUM(D7:D14)</f>
        <v>51656</v>
      </c>
      <c r="E15" s="37">
        <f t="shared" si="3"/>
        <v>23.618058286163667</v>
      </c>
      <c r="F15" s="38">
        <f>SUM(F7:F14)</f>
        <v>218714</v>
      </c>
      <c r="G15" s="39">
        <f>SUM(G7:G14)</f>
        <v>87624</v>
      </c>
      <c r="H15" s="40">
        <f t="shared" si="5"/>
        <v>82.265242127795418</v>
      </c>
      <c r="I15" s="41">
        <f>SUM(I7:I14)</f>
        <v>18890</v>
      </c>
      <c r="J15" s="40">
        <f t="shared" si="6"/>
        <v>17.734757872204593</v>
      </c>
      <c r="K15" s="38">
        <f>SUM(K7:K14)</f>
        <v>106514</v>
      </c>
      <c r="L15" s="39">
        <f>SUM(L7:L14)</f>
        <v>79434</v>
      </c>
      <c r="M15" s="37">
        <f t="shared" si="8"/>
        <v>70.796791443850267</v>
      </c>
      <c r="N15" s="41">
        <f>SUM(N7:N14)</f>
        <v>32766</v>
      </c>
      <c r="O15" s="37">
        <f t="shared" si="9"/>
        <v>29.203208556149736</v>
      </c>
      <c r="P15" s="38">
        <f>SUM(P7:P14)</f>
        <v>112200</v>
      </c>
      <c r="Q15" s="47"/>
      <c r="R15" s="47"/>
    </row>
    <row r="16" spans="1:18" ht="15" customHeight="1" x14ac:dyDescent="0.25">
      <c r="A16" s="3" t="s">
        <v>364</v>
      </c>
      <c r="B16" s="3"/>
      <c r="C16" s="3"/>
      <c r="D16" s="3"/>
      <c r="E16" s="3"/>
      <c r="F16" s="3"/>
    </row>
    <row r="17" spans="1:6" ht="15" customHeight="1" x14ac:dyDescent="0.25">
      <c r="A17" s="3" t="s">
        <v>363</v>
      </c>
      <c r="B17" s="3"/>
      <c r="C17" s="3"/>
      <c r="D17" s="3"/>
      <c r="E17" s="3"/>
      <c r="F17" s="3"/>
    </row>
    <row r="18" spans="1:6" ht="15" customHeight="1" x14ac:dyDescent="0.25">
      <c r="A18" s="3" t="s">
        <v>369</v>
      </c>
      <c r="B18" s="3"/>
      <c r="C18" s="3"/>
      <c r="D18" s="3"/>
      <c r="E18" s="3"/>
      <c r="F18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" 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7">
    <outlinePr summaryBelow="0" summaryRight="0"/>
  </sheetPr>
  <dimension ref="A1:Q27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1.85546875" style="5" customWidth="1"/>
    <col min="2" max="2" width="8.85546875" style="4" customWidth="1"/>
    <col min="3" max="3" width="7.28515625" style="4" customWidth="1"/>
    <col min="4" max="4" width="8.85546875" style="4" customWidth="1"/>
    <col min="5" max="5" width="7.28515625" style="4" customWidth="1"/>
    <col min="6" max="6" width="10.28515625" style="4" customWidth="1"/>
    <col min="7" max="7" width="8.85546875" style="4" customWidth="1"/>
    <col min="8" max="8" width="7.28515625" style="4" customWidth="1"/>
    <col min="9" max="9" width="8.85546875" style="4" customWidth="1"/>
    <col min="10" max="10" width="7.28515625" style="4" customWidth="1"/>
    <col min="11" max="11" width="10.28515625" style="4" customWidth="1"/>
    <col min="12" max="12" width="8.85546875" style="4" customWidth="1"/>
    <col min="13" max="13" width="7.28515625" style="4" customWidth="1"/>
    <col min="14" max="14" width="8.85546875" style="4" customWidth="1"/>
    <col min="15" max="15" width="7.28515625" style="4" customWidth="1"/>
    <col min="16" max="16" width="10.28515625" style="4" customWidth="1"/>
    <col min="17" max="17" width="9.140625" style="5"/>
  </cols>
  <sheetData>
    <row r="1" spans="1:17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7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7" ht="16.350000000000001" customHeight="1" thickBot="1" x14ac:dyDescent="0.3">
      <c r="A4" s="6"/>
      <c r="B4" s="7"/>
      <c r="C4" s="7"/>
      <c r="D4" s="7"/>
      <c r="E4" s="7"/>
      <c r="F4" s="7"/>
      <c r="G4" s="7"/>
      <c r="H4" s="7"/>
      <c r="I4" s="7"/>
    </row>
    <row r="5" spans="1:17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7" ht="51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7" s="2" customFormat="1" ht="21.95" customHeight="1" x14ac:dyDescent="0.25">
      <c r="A7" s="13" t="s">
        <v>253</v>
      </c>
      <c r="B7" s="14">
        <f>G7+L7</f>
        <v>115013</v>
      </c>
      <c r="C7" s="15">
        <f t="shared" ref="C7:C24" si="0">B7/F7*100</f>
        <v>75.901642589867294</v>
      </c>
      <c r="D7" s="16">
        <f>I7+N7</f>
        <v>36516</v>
      </c>
      <c r="E7" s="17">
        <f>D7/F7*100</f>
        <v>24.098357410132714</v>
      </c>
      <c r="F7" s="18">
        <v>151529</v>
      </c>
      <c r="G7" s="19">
        <f>K7-I7</f>
        <v>60434</v>
      </c>
      <c r="H7" s="20">
        <f>G7/K7*100</f>
        <v>82.02559821925432</v>
      </c>
      <c r="I7" s="21">
        <v>13243</v>
      </c>
      <c r="J7" s="20">
        <f>I7/K7*100</f>
        <v>17.974401780745687</v>
      </c>
      <c r="K7" s="18">
        <v>73677</v>
      </c>
      <c r="L7" s="19">
        <f>P7-N7</f>
        <v>54579</v>
      </c>
      <c r="M7" s="17">
        <f>L7/P7*100</f>
        <v>70.106098751477163</v>
      </c>
      <c r="N7" s="21">
        <v>23273</v>
      </c>
      <c r="O7" s="17">
        <f>N7/P7*100</f>
        <v>29.893901248522837</v>
      </c>
      <c r="P7" s="18">
        <v>77852</v>
      </c>
      <c r="Q7" s="8"/>
    </row>
    <row r="8" spans="1:17" s="2" customFormat="1" ht="21.95" customHeight="1" x14ac:dyDescent="0.25">
      <c r="A8" s="13" t="s">
        <v>254</v>
      </c>
      <c r="B8" s="14">
        <f t="shared" ref="B8:B23" si="1">G8+L8</f>
        <v>17306</v>
      </c>
      <c r="C8" s="22">
        <f t="shared" si="0"/>
        <v>75.171575015202848</v>
      </c>
      <c r="D8" s="16">
        <f t="shared" ref="D8:D23" si="2">I8+N8</f>
        <v>5716</v>
      </c>
      <c r="E8" s="23">
        <f t="shared" ref="E8:E24" si="3">D8/F8*100</f>
        <v>24.828424984797152</v>
      </c>
      <c r="F8" s="24">
        <v>23022</v>
      </c>
      <c r="G8" s="19">
        <f t="shared" ref="G8:G23" si="4">K8-I8</f>
        <v>9316</v>
      </c>
      <c r="H8" s="25">
        <f t="shared" ref="H8:H24" si="5">G8/K8*100</f>
        <v>82.926829268292678</v>
      </c>
      <c r="I8" s="26">
        <v>1918</v>
      </c>
      <c r="J8" s="25">
        <f t="shared" ref="J8:J24" si="6">I8/K8*100</f>
        <v>17.073170731707318</v>
      </c>
      <c r="K8" s="24">
        <v>11234</v>
      </c>
      <c r="L8" s="19">
        <f t="shared" ref="L8:L23" si="7">P8-N8</f>
        <v>7990</v>
      </c>
      <c r="M8" s="23">
        <f t="shared" ref="M8:M24" si="8">L8/P8*100</f>
        <v>67.780794027824911</v>
      </c>
      <c r="N8" s="26">
        <v>3798</v>
      </c>
      <c r="O8" s="23">
        <f t="shared" ref="O8:O24" si="9">N8/P8*100</f>
        <v>32.219205972175089</v>
      </c>
      <c r="P8" s="24">
        <v>11788</v>
      </c>
      <c r="Q8" s="8"/>
    </row>
    <row r="9" spans="1:17" s="2" customFormat="1" ht="21.95" customHeight="1" x14ac:dyDescent="0.25">
      <c r="A9" s="13" t="s">
        <v>255</v>
      </c>
      <c r="B9" s="14">
        <f t="shared" si="1"/>
        <v>34845</v>
      </c>
      <c r="C9" s="22">
        <f t="shared" si="0"/>
        <v>69.632901021162652</v>
      </c>
      <c r="D9" s="16">
        <f t="shared" si="2"/>
        <v>15196</v>
      </c>
      <c r="E9" s="23">
        <f t="shared" si="3"/>
        <v>30.367098978837355</v>
      </c>
      <c r="F9" s="24">
        <v>50041</v>
      </c>
      <c r="G9" s="19">
        <f t="shared" si="4"/>
        <v>19001</v>
      </c>
      <c r="H9" s="25">
        <f t="shared" si="5"/>
        <v>77.450780581257888</v>
      </c>
      <c r="I9" s="26">
        <v>5532</v>
      </c>
      <c r="J9" s="25">
        <f t="shared" si="6"/>
        <v>22.549219418742101</v>
      </c>
      <c r="K9" s="24">
        <v>24533</v>
      </c>
      <c r="L9" s="19">
        <f t="shared" si="7"/>
        <v>15844</v>
      </c>
      <c r="M9" s="23">
        <f t="shared" si="8"/>
        <v>62.113846636349379</v>
      </c>
      <c r="N9" s="26">
        <v>9664</v>
      </c>
      <c r="O9" s="23">
        <f t="shared" si="9"/>
        <v>37.886153363650621</v>
      </c>
      <c r="P9" s="24">
        <v>25508</v>
      </c>
      <c r="Q9" s="8"/>
    </row>
    <row r="10" spans="1:17" s="2" customFormat="1" ht="21.95" customHeight="1" x14ac:dyDescent="0.25">
      <c r="A10" s="13" t="s">
        <v>256</v>
      </c>
      <c r="B10" s="14">
        <f t="shared" si="1"/>
        <v>20928</v>
      </c>
      <c r="C10" s="22">
        <f t="shared" si="0"/>
        <v>76.435354273192118</v>
      </c>
      <c r="D10" s="16">
        <f t="shared" si="2"/>
        <v>6452</v>
      </c>
      <c r="E10" s="23">
        <f t="shared" si="3"/>
        <v>23.564645726807889</v>
      </c>
      <c r="F10" s="24">
        <v>27380</v>
      </c>
      <c r="G10" s="19">
        <f t="shared" si="4"/>
        <v>11107</v>
      </c>
      <c r="H10" s="25">
        <f t="shared" si="5"/>
        <v>83.997579974287234</v>
      </c>
      <c r="I10" s="26">
        <v>2116</v>
      </c>
      <c r="J10" s="25">
        <f t="shared" si="6"/>
        <v>16.002420025712773</v>
      </c>
      <c r="K10" s="24">
        <v>13223</v>
      </c>
      <c r="L10" s="19">
        <f t="shared" si="7"/>
        <v>9821</v>
      </c>
      <c r="M10" s="23">
        <f t="shared" si="8"/>
        <v>69.372042099314825</v>
      </c>
      <c r="N10" s="26">
        <v>4336</v>
      </c>
      <c r="O10" s="23">
        <f t="shared" si="9"/>
        <v>30.627957900685171</v>
      </c>
      <c r="P10" s="24">
        <v>14157</v>
      </c>
      <c r="Q10" s="8"/>
    </row>
    <row r="11" spans="1:17" s="2" customFormat="1" ht="21.95" customHeight="1" x14ac:dyDescent="0.25">
      <c r="A11" s="13" t="s">
        <v>257</v>
      </c>
      <c r="B11" s="14">
        <f t="shared" si="1"/>
        <v>10236</v>
      </c>
      <c r="C11" s="22">
        <f t="shared" si="0"/>
        <v>67.684983138266219</v>
      </c>
      <c r="D11" s="16">
        <f t="shared" si="2"/>
        <v>4887</v>
      </c>
      <c r="E11" s="23">
        <f t="shared" si="3"/>
        <v>32.315016861733781</v>
      </c>
      <c r="F11" s="24">
        <v>15123</v>
      </c>
      <c r="G11" s="19">
        <f t="shared" si="4"/>
        <v>5751</v>
      </c>
      <c r="H11" s="25">
        <f t="shared" si="5"/>
        <v>77.737226277372258</v>
      </c>
      <c r="I11" s="26">
        <v>1647</v>
      </c>
      <c r="J11" s="25">
        <f t="shared" si="6"/>
        <v>22.262773722627738</v>
      </c>
      <c r="K11" s="24">
        <v>7398</v>
      </c>
      <c r="L11" s="19">
        <f t="shared" si="7"/>
        <v>4485</v>
      </c>
      <c r="M11" s="23">
        <f t="shared" si="8"/>
        <v>58.058252427184463</v>
      </c>
      <c r="N11" s="26">
        <v>3240</v>
      </c>
      <c r="O11" s="23">
        <f t="shared" si="9"/>
        <v>41.941747572815537</v>
      </c>
      <c r="P11" s="24">
        <v>7725</v>
      </c>
      <c r="Q11" s="8"/>
    </row>
    <row r="12" spans="1:17" s="2" customFormat="1" ht="21.95" customHeight="1" x14ac:dyDescent="0.25">
      <c r="A12" s="13" t="s">
        <v>258</v>
      </c>
      <c r="B12" s="14">
        <f t="shared" si="1"/>
        <v>19058</v>
      </c>
      <c r="C12" s="22">
        <f t="shared" si="0"/>
        <v>61.582705916567036</v>
      </c>
      <c r="D12" s="16">
        <f t="shared" si="2"/>
        <v>11889</v>
      </c>
      <c r="E12" s="23">
        <f t="shared" si="3"/>
        <v>38.417294083432971</v>
      </c>
      <c r="F12" s="24">
        <v>30947</v>
      </c>
      <c r="G12" s="19">
        <f t="shared" si="4"/>
        <v>10639</v>
      </c>
      <c r="H12" s="25">
        <f t="shared" si="5"/>
        <v>68.900977915938086</v>
      </c>
      <c r="I12" s="26">
        <v>4802</v>
      </c>
      <c r="J12" s="25">
        <f t="shared" si="6"/>
        <v>31.099022084061911</v>
      </c>
      <c r="K12" s="24">
        <v>15441</v>
      </c>
      <c r="L12" s="19">
        <f t="shared" si="7"/>
        <v>8419</v>
      </c>
      <c r="M12" s="23">
        <f t="shared" si="8"/>
        <v>54.295111569714948</v>
      </c>
      <c r="N12" s="26">
        <v>7087</v>
      </c>
      <c r="O12" s="23">
        <f t="shared" si="9"/>
        <v>45.704888430285052</v>
      </c>
      <c r="P12" s="24">
        <v>15506</v>
      </c>
      <c r="Q12" s="8"/>
    </row>
    <row r="13" spans="1:17" s="2" customFormat="1" ht="21.95" customHeight="1" x14ac:dyDescent="0.25">
      <c r="A13" s="13" t="s">
        <v>259</v>
      </c>
      <c r="B13" s="14">
        <f t="shared" si="1"/>
        <v>29314</v>
      </c>
      <c r="C13" s="22">
        <f t="shared" si="0"/>
        <v>60.763219534440225</v>
      </c>
      <c r="D13" s="16">
        <f t="shared" si="2"/>
        <v>18929</v>
      </c>
      <c r="E13" s="23">
        <f t="shared" si="3"/>
        <v>39.236780465559775</v>
      </c>
      <c r="F13" s="24">
        <v>48243</v>
      </c>
      <c r="G13" s="19">
        <f t="shared" si="4"/>
        <v>16584</v>
      </c>
      <c r="H13" s="25">
        <f t="shared" si="5"/>
        <v>68.345353389655884</v>
      </c>
      <c r="I13" s="26">
        <v>7681</v>
      </c>
      <c r="J13" s="25">
        <f t="shared" si="6"/>
        <v>31.654646610344116</v>
      </c>
      <c r="K13" s="24">
        <v>24265</v>
      </c>
      <c r="L13" s="19">
        <f t="shared" si="7"/>
        <v>12730</v>
      </c>
      <c r="M13" s="23">
        <f t="shared" si="8"/>
        <v>53.090332805071313</v>
      </c>
      <c r="N13" s="26">
        <v>11248</v>
      </c>
      <c r="O13" s="23">
        <f t="shared" si="9"/>
        <v>46.909667194928687</v>
      </c>
      <c r="P13" s="24">
        <v>23978</v>
      </c>
      <c r="Q13" s="8"/>
    </row>
    <row r="14" spans="1:17" s="2" customFormat="1" ht="21.95" customHeight="1" x14ac:dyDescent="0.25">
      <c r="A14" s="13" t="s">
        <v>260</v>
      </c>
      <c r="B14" s="14">
        <f t="shared" si="1"/>
        <v>36750</v>
      </c>
      <c r="C14" s="22">
        <f t="shared" si="0"/>
        <v>60.189658843375859</v>
      </c>
      <c r="D14" s="16">
        <f t="shared" si="2"/>
        <v>24307</v>
      </c>
      <c r="E14" s="23">
        <f t="shared" si="3"/>
        <v>39.810341156624141</v>
      </c>
      <c r="F14" s="24">
        <v>61057</v>
      </c>
      <c r="G14" s="19">
        <f t="shared" si="4"/>
        <v>20970</v>
      </c>
      <c r="H14" s="25">
        <f t="shared" si="5"/>
        <v>68.603395819020506</v>
      </c>
      <c r="I14" s="26">
        <v>9597</v>
      </c>
      <c r="J14" s="25">
        <f t="shared" si="6"/>
        <v>31.396604180979487</v>
      </c>
      <c r="K14" s="24">
        <v>30567</v>
      </c>
      <c r="L14" s="19">
        <f t="shared" si="7"/>
        <v>15780</v>
      </c>
      <c r="M14" s="23">
        <f t="shared" si="8"/>
        <v>51.754673663496234</v>
      </c>
      <c r="N14" s="26">
        <v>14710</v>
      </c>
      <c r="O14" s="23">
        <f t="shared" si="9"/>
        <v>48.245326336503773</v>
      </c>
      <c r="P14" s="24">
        <v>30490</v>
      </c>
      <c r="Q14" s="8"/>
    </row>
    <row r="15" spans="1:17" s="2" customFormat="1" ht="21.95" customHeight="1" x14ac:dyDescent="0.25">
      <c r="A15" s="13" t="s">
        <v>261</v>
      </c>
      <c r="B15" s="14">
        <f t="shared" si="1"/>
        <v>114214</v>
      </c>
      <c r="C15" s="22">
        <f t="shared" si="0"/>
        <v>69.881302006852664</v>
      </c>
      <c r="D15" s="16">
        <f t="shared" si="2"/>
        <v>49226</v>
      </c>
      <c r="E15" s="23">
        <f t="shared" si="3"/>
        <v>30.118697993147332</v>
      </c>
      <c r="F15" s="24">
        <v>163440</v>
      </c>
      <c r="G15" s="19">
        <f t="shared" si="4"/>
        <v>62203</v>
      </c>
      <c r="H15" s="25">
        <f t="shared" si="5"/>
        <v>77.262169446894134</v>
      </c>
      <c r="I15" s="26">
        <v>18306</v>
      </c>
      <c r="J15" s="25">
        <f t="shared" si="6"/>
        <v>22.737830553105866</v>
      </c>
      <c r="K15" s="24">
        <v>80509</v>
      </c>
      <c r="L15" s="19">
        <f t="shared" si="7"/>
        <v>52011</v>
      </c>
      <c r="M15" s="23">
        <f t="shared" si="8"/>
        <v>62.71599281330262</v>
      </c>
      <c r="N15" s="26">
        <v>30920</v>
      </c>
      <c r="O15" s="23">
        <f t="shared" si="9"/>
        <v>37.28400718669738</v>
      </c>
      <c r="P15" s="24">
        <v>82931</v>
      </c>
      <c r="Q15" s="8"/>
    </row>
    <row r="16" spans="1:17" s="2" customFormat="1" ht="21.95" customHeight="1" x14ac:dyDescent="0.25">
      <c r="A16" s="13" t="s">
        <v>262</v>
      </c>
      <c r="B16" s="14">
        <f t="shared" si="1"/>
        <v>28409</v>
      </c>
      <c r="C16" s="22">
        <f t="shared" si="0"/>
        <v>71.020724481887953</v>
      </c>
      <c r="D16" s="16">
        <f t="shared" si="2"/>
        <v>11592</v>
      </c>
      <c r="E16" s="23">
        <f t="shared" si="3"/>
        <v>28.979275518112047</v>
      </c>
      <c r="F16" s="24">
        <v>40001</v>
      </c>
      <c r="G16" s="19">
        <f t="shared" si="4"/>
        <v>15369</v>
      </c>
      <c r="H16" s="25">
        <f t="shared" si="5"/>
        <v>79.229817506959478</v>
      </c>
      <c r="I16" s="26">
        <v>4029</v>
      </c>
      <c r="J16" s="25">
        <f t="shared" si="6"/>
        <v>20.770182493040519</v>
      </c>
      <c r="K16" s="24">
        <v>19398</v>
      </c>
      <c r="L16" s="19">
        <f t="shared" si="7"/>
        <v>13040</v>
      </c>
      <c r="M16" s="23">
        <f t="shared" si="8"/>
        <v>63.29175362811241</v>
      </c>
      <c r="N16" s="26">
        <v>7563</v>
      </c>
      <c r="O16" s="23">
        <f t="shared" si="9"/>
        <v>36.70824637188759</v>
      </c>
      <c r="P16" s="24">
        <v>20603</v>
      </c>
      <c r="Q16" s="8"/>
    </row>
    <row r="17" spans="1:17" s="2" customFormat="1" ht="21.95" customHeight="1" x14ac:dyDescent="0.25">
      <c r="A17" s="13" t="s">
        <v>263</v>
      </c>
      <c r="B17" s="14">
        <f t="shared" si="1"/>
        <v>11109</v>
      </c>
      <c r="C17" s="22">
        <f t="shared" si="0"/>
        <v>65.30480277467521</v>
      </c>
      <c r="D17" s="16">
        <f t="shared" si="2"/>
        <v>5902</v>
      </c>
      <c r="E17" s="23">
        <f t="shared" si="3"/>
        <v>34.69519722532479</v>
      </c>
      <c r="F17" s="24">
        <v>17011</v>
      </c>
      <c r="G17" s="19">
        <f t="shared" si="4"/>
        <v>6399</v>
      </c>
      <c r="H17" s="25">
        <f t="shared" si="5"/>
        <v>74.346462181944929</v>
      </c>
      <c r="I17" s="26">
        <v>2208</v>
      </c>
      <c r="J17" s="25">
        <f t="shared" si="6"/>
        <v>25.653537818055071</v>
      </c>
      <c r="K17" s="24">
        <v>8607</v>
      </c>
      <c r="L17" s="19">
        <f t="shared" si="7"/>
        <v>4710</v>
      </c>
      <c r="M17" s="23">
        <f t="shared" si="8"/>
        <v>56.04474059971443</v>
      </c>
      <c r="N17" s="26">
        <v>3694</v>
      </c>
      <c r="O17" s="23">
        <f t="shared" si="9"/>
        <v>43.955259400285577</v>
      </c>
      <c r="P17" s="24">
        <v>8404</v>
      </c>
      <c r="Q17" s="8"/>
    </row>
    <row r="18" spans="1:17" s="2" customFormat="1" ht="21.95" customHeight="1" x14ac:dyDescent="0.25">
      <c r="A18" s="13" t="s">
        <v>264</v>
      </c>
      <c r="B18" s="14">
        <f t="shared" si="1"/>
        <v>29982</v>
      </c>
      <c r="C18" s="22">
        <f t="shared" si="0"/>
        <v>66.39208131269514</v>
      </c>
      <c r="D18" s="16">
        <f t="shared" si="2"/>
        <v>15177</v>
      </c>
      <c r="E18" s="23">
        <f t="shared" si="3"/>
        <v>33.607918687304853</v>
      </c>
      <c r="F18" s="24">
        <v>45159</v>
      </c>
      <c r="G18" s="19">
        <f t="shared" si="4"/>
        <v>16779</v>
      </c>
      <c r="H18" s="25">
        <f t="shared" si="5"/>
        <v>74.253219453909807</v>
      </c>
      <c r="I18" s="26">
        <v>5818</v>
      </c>
      <c r="J18" s="25">
        <f t="shared" si="6"/>
        <v>25.746780546090186</v>
      </c>
      <c r="K18" s="24">
        <v>22597</v>
      </c>
      <c r="L18" s="19">
        <f t="shared" si="7"/>
        <v>13203</v>
      </c>
      <c r="M18" s="23">
        <f t="shared" si="8"/>
        <v>58.518748337913308</v>
      </c>
      <c r="N18" s="26">
        <v>9359</v>
      </c>
      <c r="O18" s="23">
        <f t="shared" si="9"/>
        <v>41.481251662086692</v>
      </c>
      <c r="P18" s="24">
        <v>22562</v>
      </c>
      <c r="Q18" s="8"/>
    </row>
    <row r="19" spans="1:17" s="2" customFormat="1" ht="21.95" customHeight="1" x14ac:dyDescent="0.25">
      <c r="A19" s="13" t="s">
        <v>265</v>
      </c>
      <c r="B19" s="14">
        <f t="shared" si="1"/>
        <v>43301</v>
      </c>
      <c r="C19" s="22">
        <f t="shared" si="0"/>
        <v>68.063000047155725</v>
      </c>
      <c r="D19" s="16">
        <f t="shared" si="2"/>
        <v>20318</v>
      </c>
      <c r="E19" s="23">
        <f t="shared" si="3"/>
        <v>31.936999952844275</v>
      </c>
      <c r="F19" s="24">
        <v>63619</v>
      </c>
      <c r="G19" s="19">
        <f t="shared" si="4"/>
        <v>24306</v>
      </c>
      <c r="H19" s="25">
        <f t="shared" si="5"/>
        <v>74.503433055419322</v>
      </c>
      <c r="I19" s="26">
        <v>8318</v>
      </c>
      <c r="J19" s="25">
        <f t="shared" si="6"/>
        <v>25.496566944580678</v>
      </c>
      <c r="K19" s="24">
        <v>32624</v>
      </c>
      <c r="L19" s="19">
        <f t="shared" si="7"/>
        <v>18995</v>
      </c>
      <c r="M19" s="23">
        <f t="shared" si="8"/>
        <v>61.284078077109214</v>
      </c>
      <c r="N19" s="26">
        <v>12000</v>
      </c>
      <c r="O19" s="23">
        <f t="shared" si="9"/>
        <v>38.715921922890786</v>
      </c>
      <c r="P19" s="24">
        <v>30995</v>
      </c>
      <c r="Q19" s="8"/>
    </row>
    <row r="20" spans="1:17" s="2" customFormat="1" ht="21.95" customHeight="1" x14ac:dyDescent="0.25">
      <c r="A20" s="13" t="s">
        <v>266</v>
      </c>
      <c r="B20" s="14">
        <f t="shared" si="1"/>
        <v>13305</v>
      </c>
      <c r="C20" s="22">
        <f t="shared" si="0"/>
        <v>70.763748537389631</v>
      </c>
      <c r="D20" s="16">
        <f t="shared" si="2"/>
        <v>5497</v>
      </c>
      <c r="E20" s="23">
        <f t="shared" si="3"/>
        <v>29.236251462610362</v>
      </c>
      <c r="F20" s="24">
        <v>18802</v>
      </c>
      <c r="G20" s="19">
        <f t="shared" si="4"/>
        <v>7256</v>
      </c>
      <c r="H20" s="25">
        <f t="shared" si="5"/>
        <v>77.904230191110159</v>
      </c>
      <c r="I20" s="26">
        <v>2058</v>
      </c>
      <c r="J20" s="25">
        <f t="shared" si="6"/>
        <v>22.095769808889841</v>
      </c>
      <c r="K20" s="24">
        <v>9314</v>
      </c>
      <c r="L20" s="19">
        <f t="shared" si="7"/>
        <v>6049</v>
      </c>
      <c r="M20" s="23">
        <f t="shared" si="8"/>
        <v>63.754215851602027</v>
      </c>
      <c r="N20" s="26">
        <v>3439</v>
      </c>
      <c r="O20" s="23">
        <f t="shared" si="9"/>
        <v>36.245784148397973</v>
      </c>
      <c r="P20" s="24">
        <v>9488</v>
      </c>
      <c r="Q20" s="8"/>
    </row>
    <row r="21" spans="1:17" s="2" customFormat="1" ht="21.95" customHeight="1" x14ac:dyDescent="0.25">
      <c r="A21" s="13" t="s">
        <v>267</v>
      </c>
      <c r="B21" s="14">
        <f t="shared" si="1"/>
        <v>33126</v>
      </c>
      <c r="C21" s="22">
        <f t="shared" si="0"/>
        <v>68.508675780199781</v>
      </c>
      <c r="D21" s="16">
        <f t="shared" si="2"/>
        <v>15227</v>
      </c>
      <c r="E21" s="23">
        <f t="shared" si="3"/>
        <v>31.491324219800219</v>
      </c>
      <c r="F21" s="24">
        <v>48353</v>
      </c>
      <c r="G21" s="19">
        <f t="shared" si="4"/>
        <v>17927</v>
      </c>
      <c r="H21" s="25">
        <f t="shared" si="5"/>
        <v>74.736315504231456</v>
      </c>
      <c r="I21" s="26">
        <v>6060</v>
      </c>
      <c r="J21" s="25">
        <f t="shared" si="6"/>
        <v>25.26368449576854</v>
      </c>
      <c r="K21" s="24">
        <v>23987</v>
      </c>
      <c r="L21" s="19">
        <f t="shared" si="7"/>
        <v>15199</v>
      </c>
      <c r="M21" s="23">
        <f t="shared" si="8"/>
        <v>62.377903636214391</v>
      </c>
      <c r="N21" s="26">
        <v>9167</v>
      </c>
      <c r="O21" s="23">
        <f t="shared" si="9"/>
        <v>37.622096363785602</v>
      </c>
      <c r="P21" s="24">
        <v>24366</v>
      </c>
      <c r="Q21" s="8"/>
    </row>
    <row r="22" spans="1:17" s="2" customFormat="1" ht="21.95" customHeight="1" x14ac:dyDescent="0.25">
      <c r="A22" s="13" t="s">
        <v>268</v>
      </c>
      <c r="B22" s="14">
        <f t="shared" si="1"/>
        <v>19119</v>
      </c>
      <c r="C22" s="22">
        <f t="shared" si="0"/>
        <v>67.119536598209578</v>
      </c>
      <c r="D22" s="16">
        <f t="shared" si="2"/>
        <v>9366</v>
      </c>
      <c r="E22" s="23">
        <f t="shared" si="3"/>
        <v>32.880463401790415</v>
      </c>
      <c r="F22" s="24">
        <v>28485</v>
      </c>
      <c r="G22" s="19">
        <f t="shared" si="4"/>
        <v>10627</v>
      </c>
      <c r="H22" s="25">
        <f t="shared" si="5"/>
        <v>75.658550477004127</v>
      </c>
      <c r="I22" s="26">
        <v>3419</v>
      </c>
      <c r="J22" s="25">
        <f t="shared" si="6"/>
        <v>24.34144952299587</v>
      </c>
      <c r="K22" s="24">
        <v>14046</v>
      </c>
      <c r="L22" s="19">
        <f t="shared" si="7"/>
        <v>8492</v>
      </c>
      <c r="M22" s="23">
        <f t="shared" si="8"/>
        <v>58.81293718401551</v>
      </c>
      <c r="N22" s="26">
        <v>5947</v>
      </c>
      <c r="O22" s="23">
        <f t="shared" si="9"/>
        <v>41.18706281598449</v>
      </c>
      <c r="P22" s="24">
        <v>14439</v>
      </c>
      <c r="Q22" s="8"/>
    </row>
    <row r="23" spans="1:17" s="2" customFormat="1" ht="21.95" customHeight="1" thickBot="1" x14ac:dyDescent="0.3">
      <c r="A23" s="27" t="s">
        <v>269</v>
      </c>
      <c r="B23" s="14">
        <f t="shared" si="1"/>
        <v>17228</v>
      </c>
      <c r="C23" s="28">
        <f t="shared" si="0"/>
        <v>69.476146308021143</v>
      </c>
      <c r="D23" s="16">
        <f t="shared" si="2"/>
        <v>7569</v>
      </c>
      <c r="E23" s="29">
        <f t="shared" si="3"/>
        <v>30.523853691978868</v>
      </c>
      <c r="F23" s="30">
        <v>24797</v>
      </c>
      <c r="G23" s="19">
        <f t="shared" si="4"/>
        <v>9378</v>
      </c>
      <c r="H23" s="31">
        <f t="shared" si="5"/>
        <v>75.114136964357229</v>
      </c>
      <c r="I23" s="32">
        <v>3107</v>
      </c>
      <c r="J23" s="31">
        <f t="shared" si="6"/>
        <v>24.885863035642771</v>
      </c>
      <c r="K23" s="30">
        <v>12485</v>
      </c>
      <c r="L23" s="19">
        <f t="shared" si="7"/>
        <v>7850</v>
      </c>
      <c r="M23" s="29">
        <f t="shared" si="8"/>
        <v>63.758934372969456</v>
      </c>
      <c r="N23" s="32">
        <v>4462</v>
      </c>
      <c r="O23" s="29">
        <f t="shared" si="9"/>
        <v>36.241065627030537</v>
      </c>
      <c r="P23" s="30">
        <v>12312</v>
      </c>
      <c r="Q23" s="8"/>
    </row>
    <row r="24" spans="1:17" s="2" customFormat="1" ht="21.95" customHeight="1" thickBot="1" x14ac:dyDescent="0.3">
      <c r="A24" s="33" t="s">
        <v>356</v>
      </c>
      <c r="B24" s="34">
        <f>SUM(B7:B23)</f>
        <v>593243</v>
      </c>
      <c r="C24" s="35">
        <f t="shared" si="0"/>
        <v>69.222493579413992</v>
      </c>
      <c r="D24" s="36">
        <f>SUM(D7:D23)</f>
        <v>263766</v>
      </c>
      <c r="E24" s="37">
        <f t="shared" si="3"/>
        <v>30.777506420586015</v>
      </c>
      <c r="F24" s="38">
        <f>SUM(F7:F23)</f>
        <v>857009</v>
      </c>
      <c r="G24" s="39">
        <f>SUM(G7:G23)</f>
        <v>324046</v>
      </c>
      <c r="H24" s="40">
        <f t="shared" si="5"/>
        <v>76.443070971090222</v>
      </c>
      <c r="I24" s="41">
        <f>SUM(I7:I23)</f>
        <v>99859</v>
      </c>
      <c r="J24" s="40">
        <f t="shared" si="6"/>
        <v>23.556929028909778</v>
      </c>
      <c r="K24" s="38">
        <f>SUM(K7:K23)</f>
        <v>423905</v>
      </c>
      <c r="L24" s="39">
        <f>SUM(L7:L23)</f>
        <v>269197</v>
      </c>
      <c r="M24" s="37">
        <f t="shared" si="8"/>
        <v>62.15527910155528</v>
      </c>
      <c r="N24" s="41">
        <f>SUM(N7:N23)</f>
        <v>163907</v>
      </c>
      <c r="O24" s="37">
        <f t="shared" si="9"/>
        <v>37.84472089844472</v>
      </c>
      <c r="P24" s="38">
        <f>SUM(P7:P23)</f>
        <v>433104</v>
      </c>
      <c r="Q24" s="8"/>
    </row>
    <row r="25" spans="1:17" ht="15" customHeight="1" x14ac:dyDescent="0.25">
      <c r="A25" s="3" t="s">
        <v>364</v>
      </c>
      <c r="B25" s="3"/>
      <c r="C25" s="3"/>
      <c r="D25" s="3"/>
      <c r="E25" s="3"/>
      <c r="F25" s="3"/>
    </row>
    <row r="26" spans="1:17" ht="15" customHeight="1" x14ac:dyDescent="0.25">
      <c r="A26" s="3" t="s">
        <v>363</v>
      </c>
      <c r="B26" s="3"/>
      <c r="C26" s="3"/>
      <c r="D26" s="3"/>
      <c r="E26" s="3"/>
      <c r="F26" s="3"/>
    </row>
    <row r="27" spans="1:17" ht="15" customHeight="1" x14ac:dyDescent="0.25">
      <c r="A27" s="3" t="s">
        <v>369</v>
      </c>
      <c r="B27" s="3"/>
      <c r="C27" s="3"/>
      <c r="D27" s="3"/>
      <c r="E27" s="3"/>
      <c r="F2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8">
    <outlinePr summaryBelow="0" summaryRight="0"/>
  </sheetPr>
  <dimension ref="A1:S24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17" style="42" customWidth="1"/>
    <col min="2" max="2" width="8.85546875" style="9" customWidth="1"/>
    <col min="3" max="3" width="7.7109375" style="9" customWidth="1"/>
    <col min="4" max="4" width="9.71093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9.71093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9.7109375" style="9" customWidth="1"/>
    <col min="15" max="15" width="7.7109375" style="9" customWidth="1"/>
    <col min="16" max="16" width="10.28515625" style="9" customWidth="1"/>
    <col min="17" max="19" width="9.140625" style="42"/>
  </cols>
  <sheetData>
    <row r="1" spans="1:19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9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9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9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9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9" ht="52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9" s="2" customFormat="1" ht="21.95" customHeight="1" x14ac:dyDescent="0.25">
      <c r="A7" s="13" t="s">
        <v>270</v>
      </c>
      <c r="B7" s="14">
        <f>G7+L7</f>
        <v>28420</v>
      </c>
      <c r="C7" s="15">
        <f t="shared" ref="C7:C21" si="0">B7/F7*100</f>
        <v>90.219358115615378</v>
      </c>
      <c r="D7" s="16">
        <f>I7+N7</f>
        <v>3081</v>
      </c>
      <c r="E7" s="17">
        <f>D7/F7*100</f>
        <v>9.7806418843846217</v>
      </c>
      <c r="F7" s="18">
        <v>31501</v>
      </c>
      <c r="G7" s="19">
        <f>K7-I7</f>
        <v>14548</v>
      </c>
      <c r="H7" s="20">
        <f>G7/K7*100</f>
        <v>91.272978229499969</v>
      </c>
      <c r="I7" s="21">
        <v>1391</v>
      </c>
      <c r="J7" s="20">
        <f>I7/K7*100</f>
        <v>8.7270217705000324</v>
      </c>
      <c r="K7" s="18">
        <v>15939</v>
      </c>
      <c r="L7" s="19">
        <f>P7-N7</f>
        <v>13872</v>
      </c>
      <c r="M7" s="17">
        <f>L7/P7*100</f>
        <v>89.140213340187628</v>
      </c>
      <c r="N7" s="21">
        <v>1690</v>
      </c>
      <c r="O7" s="17">
        <f>N7/P7*100</f>
        <v>10.859786659812363</v>
      </c>
      <c r="P7" s="18">
        <v>15562</v>
      </c>
      <c r="Q7" s="47"/>
      <c r="R7" s="47"/>
      <c r="S7" s="47"/>
    </row>
    <row r="8" spans="1:19" s="2" customFormat="1" ht="21.95" customHeight="1" x14ac:dyDescent="0.25">
      <c r="A8" s="13" t="s">
        <v>65</v>
      </c>
      <c r="B8" s="14">
        <f t="shared" ref="B8:B20" si="1">G8+L8</f>
        <v>4098</v>
      </c>
      <c r="C8" s="22">
        <f t="shared" si="0"/>
        <v>86.255525152599461</v>
      </c>
      <c r="D8" s="16">
        <f t="shared" ref="D8:D20" si="2">I8+N8</f>
        <v>653</v>
      </c>
      <c r="E8" s="23">
        <f t="shared" ref="E8:E21" si="3">D8/F8*100</f>
        <v>13.744474847400548</v>
      </c>
      <c r="F8" s="24">
        <v>4751</v>
      </c>
      <c r="G8" s="19">
        <f t="shared" ref="G8:G20" si="4">K8-I8</f>
        <v>2225</v>
      </c>
      <c r="H8" s="25">
        <f t="shared" ref="H8:H21" si="5">G8/K8*100</f>
        <v>88.469184890656067</v>
      </c>
      <c r="I8" s="26">
        <v>290</v>
      </c>
      <c r="J8" s="25">
        <f t="shared" ref="J8:J21" si="6">I8/K8*100</f>
        <v>11.530815109343937</v>
      </c>
      <c r="K8" s="24">
        <v>2515</v>
      </c>
      <c r="L8" s="19">
        <f t="shared" ref="L8:L20" si="7">P8-N8</f>
        <v>1873</v>
      </c>
      <c r="M8" s="23">
        <f t="shared" ref="M8:M21" si="8">L8/P8*100</f>
        <v>83.765652951699465</v>
      </c>
      <c r="N8" s="26">
        <v>363</v>
      </c>
      <c r="O8" s="23">
        <f t="shared" ref="O8:O21" si="9">N8/P8*100</f>
        <v>16.234347048300538</v>
      </c>
      <c r="P8" s="24">
        <v>2236</v>
      </c>
      <c r="Q8" s="47"/>
      <c r="R8" s="47"/>
      <c r="S8" s="47"/>
    </row>
    <row r="9" spans="1:19" s="2" customFormat="1" ht="21.95" customHeight="1" x14ac:dyDescent="0.25">
      <c r="A9" s="13" t="s">
        <v>271</v>
      </c>
      <c r="B9" s="14">
        <f t="shared" si="1"/>
        <v>33829</v>
      </c>
      <c r="C9" s="22">
        <f t="shared" si="0"/>
        <v>89.844102727538314</v>
      </c>
      <c r="D9" s="16">
        <f t="shared" si="2"/>
        <v>3824</v>
      </c>
      <c r="E9" s="23">
        <f t="shared" si="3"/>
        <v>10.15589727246169</v>
      </c>
      <c r="F9" s="24">
        <v>37653</v>
      </c>
      <c r="G9" s="19">
        <f t="shared" si="4"/>
        <v>17135</v>
      </c>
      <c r="H9" s="25">
        <f t="shared" si="5"/>
        <v>91.459834534294103</v>
      </c>
      <c r="I9" s="26">
        <v>1600</v>
      </c>
      <c r="J9" s="25">
        <f t="shared" si="6"/>
        <v>8.5401654657058987</v>
      </c>
      <c r="K9" s="24">
        <v>18735</v>
      </c>
      <c r="L9" s="19">
        <f t="shared" si="7"/>
        <v>16694</v>
      </c>
      <c r="M9" s="23">
        <f t="shared" si="8"/>
        <v>88.244000422877676</v>
      </c>
      <c r="N9" s="26">
        <v>2224</v>
      </c>
      <c r="O9" s="23">
        <f t="shared" si="9"/>
        <v>11.755999577122317</v>
      </c>
      <c r="P9" s="24">
        <v>18918</v>
      </c>
      <c r="Q9" s="47"/>
      <c r="R9" s="47"/>
      <c r="S9" s="47"/>
    </row>
    <row r="10" spans="1:19" s="2" customFormat="1" ht="21.95" customHeight="1" x14ac:dyDescent="0.25">
      <c r="A10" s="13" t="s">
        <v>272</v>
      </c>
      <c r="B10" s="14">
        <f t="shared" si="1"/>
        <v>17210</v>
      </c>
      <c r="C10" s="22">
        <f t="shared" si="0"/>
        <v>77.686994989391962</v>
      </c>
      <c r="D10" s="16">
        <f t="shared" si="2"/>
        <v>4943</v>
      </c>
      <c r="E10" s="23">
        <f t="shared" si="3"/>
        <v>22.313005010608045</v>
      </c>
      <c r="F10" s="24">
        <v>22153</v>
      </c>
      <c r="G10" s="19">
        <f t="shared" si="4"/>
        <v>9332</v>
      </c>
      <c r="H10" s="25">
        <f t="shared" si="5"/>
        <v>78.790949003714957</v>
      </c>
      <c r="I10" s="26">
        <v>2512</v>
      </c>
      <c r="J10" s="25">
        <f t="shared" si="6"/>
        <v>21.20905099628504</v>
      </c>
      <c r="K10" s="24">
        <v>11844</v>
      </c>
      <c r="L10" s="19">
        <f t="shared" si="7"/>
        <v>7878</v>
      </c>
      <c r="M10" s="23">
        <f t="shared" si="8"/>
        <v>76.418663303909213</v>
      </c>
      <c r="N10" s="26">
        <v>2431</v>
      </c>
      <c r="O10" s="23">
        <f t="shared" si="9"/>
        <v>23.581336696090794</v>
      </c>
      <c r="P10" s="24">
        <v>10309</v>
      </c>
      <c r="Q10" s="47"/>
      <c r="R10" s="47"/>
      <c r="S10" s="47"/>
    </row>
    <row r="11" spans="1:19" s="2" customFormat="1" ht="21.95" customHeight="1" x14ac:dyDescent="0.25">
      <c r="A11" s="13" t="s">
        <v>202</v>
      </c>
      <c r="B11" s="14">
        <f t="shared" si="1"/>
        <v>40818</v>
      </c>
      <c r="C11" s="22">
        <f t="shared" si="0"/>
        <v>75.717889738072273</v>
      </c>
      <c r="D11" s="16">
        <f t="shared" si="2"/>
        <v>13090</v>
      </c>
      <c r="E11" s="23">
        <f t="shared" si="3"/>
        <v>24.282110261927727</v>
      </c>
      <c r="F11" s="24">
        <v>53908</v>
      </c>
      <c r="G11" s="19">
        <f t="shared" si="4"/>
        <v>21896</v>
      </c>
      <c r="H11" s="25">
        <f t="shared" si="5"/>
        <v>77.114883426075934</v>
      </c>
      <c r="I11" s="26">
        <v>6498</v>
      </c>
      <c r="J11" s="25">
        <f t="shared" si="6"/>
        <v>22.885116573924069</v>
      </c>
      <c r="K11" s="24">
        <v>28394</v>
      </c>
      <c r="L11" s="19">
        <f t="shared" si="7"/>
        <v>18922</v>
      </c>
      <c r="M11" s="23">
        <f t="shared" si="8"/>
        <v>74.163204515168147</v>
      </c>
      <c r="N11" s="26">
        <v>6592</v>
      </c>
      <c r="O11" s="23">
        <f t="shared" si="9"/>
        <v>25.83679548483186</v>
      </c>
      <c r="P11" s="24">
        <v>25514</v>
      </c>
      <c r="Q11" s="47"/>
      <c r="R11" s="47"/>
      <c r="S11" s="47"/>
    </row>
    <row r="12" spans="1:19" s="2" customFormat="1" ht="21.95" customHeight="1" x14ac:dyDescent="0.25">
      <c r="A12" s="13" t="s">
        <v>273</v>
      </c>
      <c r="B12" s="14">
        <f t="shared" si="1"/>
        <v>9133</v>
      </c>
      <c r="C12" s="22">
        <f t="shared" si="0"/>
        <v>83.193660047367459</v>
      </c>
      <c r="D12" s="16">
        <f t="shared" si="2"/>
        <v>1845</v>
      </c>
      <c r="E12" s="23">
        <f t="shared" si="3"/>
        <v>16.806339952632538</v>
      </c>
      <c r="F12" s="24">
        <v>10978</v>
      </c>
      <c r="G12" s="19">
        <f t="shared" si="4"/>
        <v>4866</v>
      </c>
      <c r="H12" s="25">
        <f t="shared" si="5"/>
        <v>85.488404778636678</v>
      </c>
      <c r="I12" s="26">
        <v>826</v>
      </c>
      <c r="J12" s="25">
        <f t="shared" si="6"/>
        <v>14.511595221363315</v>
      </c>
      <c r="K12" s="24">
        <v>5692</v>
      </c>
      <c r="L12" s="19">
        <f t="shared" si="7"/>
        <v>4267</v>
      </c>
      <c r="M12" s="23">
        <f t="shared" si="8"/>
        <v>80.722663639803244</v>
      </c>
      <c r="N12" s="26">
        <v>1019</v>
      </c>
      <c r="O12" s="23">
        <f t="shared" si="9"/>
        <v>19.277336360196745</v>
      </c>
      <c r="P12" s="24">
        <v>5286</v>
      </c>
      <c r="Q12" s="47"/>
      <c r="R12" s="47"/>
      <c r="S12" s="47"/>
    </row>
    <row r="13" spans="1:19" s="2" customFormat="1" ht="21.95" customHeight="1" x14ac:dyDescent="0.25">
      <c r="A13" s="13" t="s">
        <v>274</v>
      </c>
      <c r="B13" s="14">
        <f t="shared" si="1"/>
        <v>13034</v>
      </c>
      <c r="C13" s="22">
        <f t="shared" si="0"/>
        <v>81.799924689343541</v>
      </c>
      <c r="D13" s="16">
        <f t="shared" si="2"/>
        <v>2900</v>
      </c>
      <c r="E13" s="23">
        <f t="shared" si="3"/>
        <v>18.200075310656459</v>
      </c>
      <c r="F13" s="24">
        <v>15934</v>
      </c>
      <c r="G13" s="19">
        <f t="shared" si="4"/>
        <v>6729</v>
      </c>
      <c r="H13" s="25">
        <f t="shared" si="5"/>
        <v>83.094591257100518</v>
      </c>
      <c r="I13" s="26">
        <v>1369</v>
      </c>
      <c r="J13" s="25">
        <f t="shared" si="6"/>
        <v>16.905408742899482</v>
      </c>
      <c r="K13" s="24">
        <v>8098</v>
      </c>
      <c r="L13" s="19">
        <f t="shared" si="7"/>
        <v>6305</v>
      </c>
      <c r="M13" s="23">
        <f t="shared" si="8"/>
        <v>80.461970393057683</v>
      </c>
      <c r="N13" s="26">
        <v>1531</v>
      </c>
      <c r="O13" s="23">
        <f t="shared" si="9"/>
        <v>19.538029606942317</v>
      </c>
      <c r="P13" s="24">
        <v>7836</v>
      </c>
      <c r="Q13" s="47"/>
      <c r="R13" s="47"/>
      <c r="S13" s="47"/>
    </row>
    <row r="14" spans="1:19" s="2" customFormat="1" ht="21.95" customHeight="1" x14ac:dyDescent="0.25">
      <c r="A14" s="13" t="s">
        <v>275</v>
      </c>
      <c r="B14" s="14">
        <f t="shared" si="1"/>
        <v>15632</v>
      </c>
      <c r="C14" s="22">
        <f t="shared" si="0"/>
        <v>80.777180653162461</v>
      </c>
      <c r="D14" s="16">
        <f t="shared" si="2"/>
        <v>3720</v>
      </c>
      <c r="E14" s="23">
        <f t="shared" si="3"/>
        <v>19.222819346837536</v>
      </c>
      <c r="F14" s="24">
        <v>19352</v>
      </c>
      <c r="G14" s="19">
        <f t="shared" si="4"/>
        <v>8138</v>
      </c>
      <c r="H14" s="25">
        <f t="shared" si="5"/>
        <v>81.879464734882788</v>
      </c>
      <c r="I14" s="26">
        <v>1801</v>
      </c>
      <c r="J14" s="25">
        <f t="shared" si="6"/>
        <v>18.120535265117216</v>
      </c>
      <c r="K14" s="24">
        <v>9939</v>
      </c>
      <c r="L14" s="19">
        <f t="shared" si="7"/>
        <v>7494</v>
      </c>
      <c r="M14" s="23">
        <f t="shared" si="8"/>
        <v>79.613300754276011</v>
      </c>
      <c r="N14" s="26">
        <v>1919</v>
      </c>
      <c r="O14" s="23">
        <f t="shared" si="9"/>
        <v>20.386699245723999</v>
      </c>
      <c r="P14" s="24">
        <v>9413</v>
      </c>
      <c r="Q14" s="47"/>
      <c r="R14" s="47"/>
      <c r="S14" s="47"/>
    </row>
    <row r="15" spans="1:19" s="2" customFormat="1" ht="21.95" customHeight="1" x14ac:dyDescent="0.25">
      <c r="A15" s="13" t="s">
        <v>276</v>
      </c>
      <c r="B15" s="14">
        <f t="shared" si="1"/>
        <v>36257</v>
      </c>
      <c r="C15" s="22">
        <f t="shared" si="0"/>
        <v>72.860817491258388</v>
      </c>
      <c r="D15" s="16">
        <f t="shared" si="2"/>
        <v>13505</v>
      </c>
      <c r="E15" s="23">
        <f t="shared" si="3"/>
        <v>27.139182508741612</v>
      </c>
      <c r="F15" s="24">
        <v>49762</v>
      </c>
      <c r="G15" s="19">
        <f t="shared" si="4"/>
        <v>19227</v>
      </c>
      <c r="H15" s="25">
        <f t="shared" si="5"/>
        <v>75.768442622950815</v>
      </c>
      <c r="I15" s="26">
        <v>6149</v>
      </c>
      <c r="J15" s="25">
        <f t="shared" si="6"/>
        <v>24.231557377049182</v>
      </c>
      <c r="K15" s="24">
        <v>25376</v>
      </c>
      <c r="L15" s="19">
        <f t="shared" si="7"/>
        <v>17030</v>
      </c>
      <c r="M15" s="23">
        <f t="shared" si="8"/>
        <v>69.835151316329032</v>
      </c>
      <c r="N15" s="26">
        <v>7356</v>
      </c>
      <c r="O15" s="23">
        <f t="shared" si="9"/>
        <v>30.164848683670957</v>
      </c>
      <c r="P15" s="24">
        <v>24386</v>
      </c>
      <c r="Q15" s="47"/>
      <c r="R15" s="47"/>
      <c r="S15" s="47"/>
    </row>
    <row r="16" spans="1:19" s="2" customFormat="1" ht="21.95" customHeight="1" x14ac:dyDescent="0.25">
      <c r="A16" s="13" t="s">
        <v>277</v>
      </c>
      <c r="B16" s="14">
        <f t="shared" si="1"/>
        <v>45157</v>
      </c>
      <c r="C16" s="22">
        <f t="shared" si="0"/>
        <v>75.507064626703453</v>
      </c>
      <c r="D16" s="16">
        <f t="shared" si="2"/>
        <v>14648</v>
      </c>
      <c r="E16" s="23">
        <f t="shared" si="3"/>
        <v>24.492935373296547</v>
      </c>
      <c r="F16" s="24">
        <v>59805</v>
      </c>
      <c r="G16" s="19">
        <f t="shared" si="4"/>
        <v>24845</v>
      </c>
      <c r="H16" s="25">
        <f t="shared" si="5"/>
        <v>79.473482182841792</v>
      </c>
      <c r="I16" s="26">
        <v>6417</v>
      </c>
      <c r="J16" s="25">
        <f t="shared" si="6"/>
        <v>20.526517817158211</v>
      </c>
      <c r="K16" s="24">
        <v>31262</v>
      </c>
      <c r="L16" s="19">
        <f t="shared" si="7"/>
        <v>20312</v>
      </c>
      <c r="M16" s="23">
        <f t="shared" si="8"/>
        <v>71.162806992957996</v>
      </c>
      <c r="N16" s="26">
        <v>8231</v>
      </c>
      <c r="O16" s="23">
        <f t="shared" si="9"/>
        <v>28.837193007042007</v>
      </c>
      <c r="P16" s="24">
        <v>28543</v>
      </c>
      <c r="Q16" s="47"/>
      <c r="R16" s="47"/>
      <c r="S16" s="47"/>
    </row>
    <row r="17" spans="1:19" s="2" customFormat="1" ht="21.95" customHeight="1" x14ac:dyDescent="0.25">
      <c r="A17" s="13" t="s">
        <v>278</v>
      </c>
      <c r="B17" s="14">
        <f t="shared" si="1"/>
        <v>17408</v>
      </c>
      <c r="C17" s="22">
        <f t="shared" si="0"/>
        <v>84.970957192365887</v>
      </c>
      <c r="D17" s="16">
        <f t="shared" si="2"/>
        <v>3079</v>
      </c>
      <c r="E17" s="23">
        <f t="shared" si="3"/>
        <v>15.029042807634111</v>
      </c>
      <c r="F17" s="24">
        <v>20487</v>
      </c>
      <c r="G17" s="19">
        <f t="shared" si="4"/>
        <v>8984</v>
      </c>
      <c r="H17" s="25">
        <f t="shared" si="5"/>
        <v>85.651635046238923</v>
      </c>
      <c r="I17" s="26">
        <v>1505</v>
      </c>
      <c r="J17" s="25">
        <f t="shared" si="6"/>
        <v>14.348364953761084</v>
      </c>
      <c r="K17" s="24">
        <v>10489</v>
      </c>
      <c r="L17" s="19">
        <f t="shared" si="7"/>
        <v>8424</v>
      </c>
      <c r="M17" s="23">
        <f t="shared" si="8"/>
        <v>84.256851370274049</v>
      </c>
      <c r="N17" s="26">
        <v>1574</v>
      </c>
      <c r="O17" s="23">
        <f t="shared" si="9"/>
        <v>15.743148629725944</v>
      </c>
      <c r="P17" s="24">
        <v>9998</v>
      </c>
      <c r="Q17" s="47"/>
      <c r="R17" s="47"/>
      <c r="S17" s="47"/>
    </row>
    <row r="18" spans="1:19" s="2" customFormat="1" ht="21.95" customHeight="1" x14ac:dyDescent="0.25">
      <c r="A18" s="13" t="s">
        <v>279</v>
      </c>
      <c r="B18" s="14">
        <f t="shared" si="1"/>
        <v>37529</v>
      </c>
      <c r="C18" s="22">
        <f t="shared" si="0"/>
        <v>82.779689430033528</v>
      </c>
      <c r="D18" s="16">
        <f t="shared" si="2"/>
        <v>7807</v>
      </c>
      <c r="E18" s="23">
        <f t="shared" si="3"/>
        <v>17.220310569966475</v>
      </c>
      <c r="F18" s="24">
        <v>45336</v>
      </c>
      <c r="G18" s="19">
        <f t="shared" si="4"/>
        <v>19479</v>
      </c>
      <c r="H18" s="25">
        <f t="shared" si="5"/>
        <v>85.020295927720312</v>
      </c>
      <c r="I18" s="26">
        <v>3432</v>
      </c>
      <c r="J18" s="25">
        <f t="shared" si="6"/>
        <v>14.97970407227969</v>
      </c>
      <c r="K18" s="24">
        <v>22911</v>
      </c>
      <c r="L18" s="19">
        <f t="shared" si="7"/>
        <v>18050</v>
      </c>
      <c r="M18" s="23">
        <f t="shared" si="8"/>
        <v>80.490523968784828</v>
      </c>
      <c r="N18" s="26">
        <v>4375</v>
      </c>
      <c r="O18" s="23">
        <f t="shared" si="9"/>
        <v>19.509476031215161</v>
      </c>
      <c r="P18" s="24">
        <v>22425</v>
      </c>
      <c r="Q18" s="47"/>
      <c r="R18" s="47"/>
      <c r="S18" s="47"/>
    </row>
    <row r="19" spans="1:19" s="2" customFormat="1" ht="21.95" customHeight="1" x14ac:dyDescent="0.25">
      <c r="A19" s="13" t="s">
        <v>280</v>
      </c>
      <c r="B19" s="14">
        <f t="shared" si="1"/>
        <v>19448</v>
      </c>
      <c r="C19" s="22">
        <f t="shared" si="0"/>
        <v>79.901396877567791</v>
      </c>
      <c r="D19" s="16">
        <f t="shared" si="2"/>
        <v>4892</v>
      </c>
      <c r="E19" s="23">
        <f t="shared" si="3"/>
        <v>20.098603122432209</v>
      </c>
      <c r="F19" s="24">
        <v>24340</v>
      </c>
      <c r="G19" s="19">
        <f t="shared" si="4"/>
        <v>10416</v>
      </c>
      <c r="H19" s="25">
        <f t="shared" si="5"/>
        <v>81.387716830754812</v>
      </c>
      <c r="I19" s="26">
        <v>2382</v>
      </c>
      <c r="J19" s="25">
        <f t="shared" si="6"/>
        <v>18.612283169245195</v>
      </c>
      <c r="K19" s="24">
        <v>12798</v>
      </c>
      <c r="L19" s="19">
        <f t="shared" si="7"/>
        <v>9032</v>
      </c>
      <c r="M19" s="23">
        <f t="shared" si="8"/>
        <v>78.253335643735923</v>
      </c>
      <c r="N19" s="26">
        <v>2510</v>
      </c>
      <c r="O19" s="23">
        <f t="shared" si="9"/>
        <v>21.746664356264077</v>
      </c>
      <c r="P19" s="24">
        <v>11542</v>
      </c>
      <c r="Q19" s="47"/>
      <c r="R19" s="47"/>
      <c r="S19" s="47"/>
    </row>
    <row r="20" spans="1:19" s="2" customFormat="1" ht="21.95" customHeight="1" thickBot="1" x14ac:dyDescent="0.3">
      <c r="A20" s="27" t="s">
        <v>281</v>
      </c>
      <c r="B20" s="14">
        <f t="shared" si="1"/>
        <v>8325</v>
      </c>
      <c r="C20" s="28">
        <f t="shared" si="0"/>
        <v>82.181638696939785</v>
      </c>
      <c r="D20" s="16">
        <f t="shared" si="2"/>
        <v>1805</v>
      </c>
      <c r="E20" s="29">
        <f t="shared" si="3"/>
        <v>17.818361303060218</v>
      </c>
      <c r="F20" s="30">
        <v>10130</v>
      </c>
      <c r="G20" s="19">
        <f t="shared" si="4"/>
        <v>4342</v>
      </c>
      <c r="H20" s="31">
        <f t="shared" si="5"/>
        <v>83.596457450904893</v>
      </c>
      <c r="I20" s="32">
        <v>852</v>
      </c>
      <c r="J20" s="31">
        <f t="shared" si="6"/>
        <v>16.403542549095111</v>
      </c>
      <c r="K20" s="30">
        <v>5194</v>
      </c>
      <c r="L20" s="19">
        <f t="shared" si="7"/>
        <v>3983</v>
      </c>
      <c r="M20" s="29">
        <f t="shared" si="8"/>
        <v>80.692868719611027</v>
      </c>
      <c r="N20" s="32">
        <v>953</v>
      </c>
      <c r="O20" s="29">
        <f t="shared" si="9"/>
        <v>19.30713128038898</v>
      </c>
      <c r="P20" s="30">
        <v>4936</v>
      </c>
      <c r="Q20" s="47"/>
      <c r="R20" s="47"/>
      <c r="S20" s="47"/>
    </row>
    <row r="21" spans="1:19" s="2" customFormat="1" ht="21.95" customHeight="1" thickBot="1" x14ac:dyDescent="0.3">
      <c r="A21" s="33" t="s">
        <v>357</v>
      </c>
      <c r="B21" s="34">
        <f>SUM(B7:B20)</f>
        <v>326298</v>
      </c>
      <c r="C21" s="35">
        <f t="shared" si="0"/>
        <v>80.351153685143686</v>
      </c>
      <c r="D21" s="36">
        <f>SUM(D7:D20)</f>
        <v>79792</v>
      </c>
      <c r="E21" s="37">
        <f t="shared" si="3"/>
        <v>19.648846314856314</v>
      </c>
      <c r="F21" s="38">
        <f>SUM(F7:F20)</f>
        <v>406090</v>
      </c>
      <c r="G21" s="39">
        <f>SUM(G7:G20)</f>
        <v>172162</v>
      </c>
      <c r="H21" s="40">
        <f t="shared" si="5"/>
        <v>82.300918799537257</v>
      </c>
      <c r="I21" s="41">
        <f>SUM(I7:I20)</f>
        <v>37024</v>
      </c>
      <c r="J21" s="40">
        <f t="shared" si="6"/>
        <v>17.699081200462746</v>
      </c>
      <c r="K21" s="38">
        <f>SUM(K7:K20)</f>
        <v>209186</v>
      </c>
      <c r="L21" s="39">
        <f>SUM(L7:L20)</f>
        <v>154136</v>
      </c>
      <c r="M21" s="37">
        <f t="shared" si="8"/>
        <v>78.279770852801363</v>
      </c>
      <c r="N21" s="41">
        <f>SUM(N7:N20)</f>
        <v>42768</v>
      </c>
      <c r="O21" s="37">
        <f t="shared" si="9"/>
        <v>21.720229147198637</v>
      </c>
      <c r="P21" s="38">
        <f>SUM(P7:P20)</f>
        <v>196904</v>
      </c>
      <c r="Q21" s="47"/>
      <c r="R21" s="47"/>
      <c r="S21" s="47"/>
    </row>
    <row r="22" spans="1:19" ht="15" customHeight="1" x14ac:dyDescent="0.25">
      <c r="A22" s="3" t="s">
        <v>364</v>
      </c>
      <c r="B22" s="3"/>
      <c r="C22" s="3"/>
      <c r="D22" s="3"/>
      <c r="E22" s="3"/>
      <c r="F22" s="3"/>
    </row>
    <row r="23" spans="1:19" ht="15" customHeight="1" x14ac:dyDescent="0.25">
      <c r="A23" s="3" t="s">
        <v>363</v>
      </c>
      <c r="B23" s="3"/>
      <c r="C23" s="3"/>
      <c r="D23" s="3"/>
      <c r="E23" s="3"/>
      <c r="F23" s="3"/>
    </row>
    <row r="24" spans="1:19" ht="15" customHeight="1" x14ac:dyDescent="0.25">
      <c r="A24" s="3" t="s">
        <v>369</v>
      </c>
      <c r="B24" s="3"/>
      <c r="C24" s="3"/>
      <c r="D24" s="3"/>
      <c r="E24" s="3"/>
      <c r="F24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9">
    <outlinePr summaryBelow="0" summaryRight="0"/>
  </sheetPr>
  <dimension ref="A1:P15"/>
  <sheetViews>
    <sheetView showGridLines="0" zoomScale="110" zoomScaleNormal="110" workbookViewId="0">
      <selection sqref="A1:P1"/>
    </sheetView>
  </sheetViews>
  <sheetFormatPr baseColWidth="10" defaultColWidth="9.140625" defaultRowHeight="15" x14ac:dyDescent="0.25"/>
  <cols>
    <col min="1" max="1" width="13.85546875" style="42" customWidth="1"/>
    <col min="2" max="2" width="8.85546875" style="9" customWidth="1"/>
    <col min="3" max="3" width="8.28515625" style="9" customWidth="1"/>
    <col min="4" max="4" width="9.7109375" style="9" customWidth="1"/>
    <col min="5" max="5" width="8.28515625" style="9" customWidth="1"/>
    <col min="6" max="6" width="10.28515625" style="9" customWidth="1"/>
    <col min="7" max="7" width="8.85546875" style="9" customWidth="1"/>
    <col min="8" max="8" width="8.28515625" style="9" customWidth="1"/>
    <col min="9" max="9" width="9.7109375" style="9" customWidth="1"/>
    <col min="10" max="10" width="8.28515625" style="9" customWidth="1"/>
    <col min="11" max="11" width="10.28515625" style="9" customWidth="1"/>
    <col min="12" max="12" width="8.85546875" style="9" customWidth="1"/>
    <col min="13" max="13" width="8.28515625" style="9" customWidth="1"/>
    <col min="14" max="14" width="9.7109375" style="9" customWidth="1"/>
    <col min="15" max="15" width="8.2851562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4.95" customHeight="1" x14ac:dyDescent="0.25">
      <c r="A7" s="13" t="s">
        <v>282</v>
      </c>
      <c r="B7" s="14">
        <f>G7+L7</f>
        <v>75110</v>
      </c>
      <c r="C7" s="15">
        <f t="shared" ref="C7:C12" si="0">B7/F7*100</f>
        <v>91.597560975609753</v>
      </c>
      <c r="D7" s="16">
        <f>I7+N7</f>
        <v>6890</v>
      </c>
      <c r="E7" s="17">
        <f>D7/F7*100</f>
        <v>8.4024390243902438</v>
      </c>
      <c r="F7" s="18">
        <v>82000</v>
      </c>
      <c r="G7" s="19">
        <f>K7-I7</f>
        <v>37222</v>
      </c>
      <c r="H7" s="20">
        <f>G7/K7*100</f>
        <v>92.806741965242978</v>
      </c>
      <c r="I7" s="21">
        <v>2885</v>
      </c>
      <c r="J7" s="20">
        <f>I7/K7*100</f>
        <v>7.193258034757025</v>
      </c>
      <c r="K7" s="18">
        <v>40107</v>
      </c>
      <c r="L7" s="19">
        <f>P7-N7</f>
        <v>37888</v>
      </c>
      <c r="M7" s="17">
        <f>L7/P7*100</f>
        <v>90.439930298617909</v>
      </c>
      <c r="N7" s="21">
        <v>4005</v>
      </c>
      <c r="O7" s="17">
        <f>N7/P7*100</f>
        <v>9.5600697013820923</v>
      </c>
      <c r="P7" s="18">
        <v>41893</v>
      </c>
    </row>
    <row r="8" spans="1:16" s="2" customFormat="1" ht="24.95" customHeight="1" x14ac:dyDescent="0.25">
      <c r="A8" s="13" t="s">
        <v>283</v>
      </c>
      <c r="B8" s="14">
        <f t="shared" ref="B8:B11" si="1">G8+L8</f>
        <v>40347</v>
      </c>
      <c r="C8" s="22">
        <f t="shared" si="0"/>
        <v>78.110117319084679</v>
      </c>
      <c r="D8" s="16">
        <f t="shared" ref="D8:D11" si="2">I8+N8</f>
        <v>11307</v>
      </c>
      <c r="E8" s="23">
        <f t="shared" ref="E8:E12" si="3">D8/F8*100</f>
        <v>21.889882680915321</v>
      </c>
      <c r="F8" s="24">
        <v>51654</v>
      </c>
      <c r="G8" s="19">
        <f t="shared" ref="G8:G11" si="4">K8-I8</f>
        <v>20793</v>
      </c>
      <c r="H8" s="25">
        <f t="shared" ref="H8:H12" si="5">G8/K8*100</f>
        <v>81.429410612884283</v>
      </c>
      <c r="I8" s="26">
        <v>4742</v>
      </c>
      <c r="J8" s="25">
        <f t="shared" ref="J8:J12" si="6">I8/K8*100</f>
        <v>18.570589387115724</v>
      </c>
      <c r="K8" s="24">
        <v>25535</v>
      </c>
      <c r="L8" s="19">
        <f t="shared" ref="L8:L11" si="7">P8-N8</f>
        <v>19554</v>
      </c>
      <c r="M8" s="23">
        <f t="shared" ref="M8:M12" si="8">L8/P8*100</f>
        <v>74.865040774914817</v>
      </c>
      <c r="N8" s="26">
        <v>6565</v>
      </c>
      <c r="O8" s="23">
        <f t="shared" ref="O8:O12" si="9">N8/P8*100</f>
        <v>25.134959225085186</v>
      </c>
      <c r="P8" s="24">
        <v>26119</v>
      </c>
    </row>
    <row r="9" spans="1:16" s="2" customFormat="1" ht="24.95" customHeight="1" x14ac:dyDescent="0.25">
      <c r="A9" s="13" t="s">
        <v>284</v>
      </c>
      <c r="B9" s="14">
        <f t="shared" si="1"/>
        <v>35995</v>
      </c>
      <c r="C9" s="22">
        <f t="shared" si="0"/>
        <v>73.330481196267769</v>
      </c>
      <c r="D9" s="16">
        <f t="shared" si="2"/>
        <v>13091</v>
      </c>
      <c r="E9" s="23">
        <f t="shared" si="3"/>
        <v>26.669518803732224</v>
      </c>
      <c r="F9" s="24">
        <v>49086</v>
      </c>
      <c r="G9" s="19">
        <f t="shared" si="4"/>
        <v>19591</v>
      </c>
      <c r="H9" s="25">
        <f t="shared" si="5"/>
        <v>78.900523560209422</v>
      </c>
      <c r="I9" s="26">
        <v>5239</v>
      </c>
      <c r="J9" s="25">
        <f t="shared" si="6"/>
        <v>21.099476439790578</v>
      </c>
      <c r="K9" s="24">
        <v>24830</v>
      </c>
      <c r="L9" s="19">
        <f t="shared" si="7"/>
        <v>16404</v>
      </c>
      <c r="M9" s="23">
        <f t="shared" si="8"/>
        <v>67.628627968337724</v>
      </c>
      <c r="N9" s="26">
        <v>7852</v>
      </c>
      <c r="O9" s="23">
        <f t="shared" si="9"/>
        <v>32.371372031662268</v>
      </c>
      <c r="P9" s="24">
        <v>24256</v>
      </c>
    </row>
    <row r="10" spans="1:16" s="2" customFormat="1" ht="24.95" customHeight="1" x14ac:dyDescent="0.25">
      <c r="A10" s="13" t="s">
        <v>285</v>
      </c>
      <c r="B10" s="14">
        <f t="shared" si="1"/>
        <v>63445</v>
      </c>
      <c r="C10" s="22">
        <f t="shared" si="0"/>
        <v>84.568526565540765</v>
      </c>
      <c r="D10" s="16">
        <f t="shared" si="2"/>
        <v>11577</v>
      </c>
      <c r="E10" s="23">
        <f t="shared" si="3"/>
        <v>15.431473434459225</v>
      </c>
      <c r="F10" s="24">
        <v>75022</v>
      </c>
      <c r="G10" s="19">
        <f t="shared" si="4"/>
        <v>31472</v>
      </c>
      <c r="H10" s="25">
        <f t="shared" si="5"/>
        <v>85.652079251034181</v>
      </c>
      <c r="I10" s="26">
        <v>5272</v>
      </c>
      <c r="J10" s="25">
        <f t="shared" si="6"/>
        <v>14.347920748965818</v>
      </c>
      <c r="K10" s="24">
        <v>36744</v>
      </c>
      <c r="L10" s="19">
        <f t="shared" si="7"/>
        <v>31973</v>
      </c>
      <c r="M10" s="23">
        <f t="shared" si="8"/>
        <v>83.528397512931704</v>
      </c>
      <c r="N10" s="26">
        <v>6305</v>
      </c>
      <c r="O10" s="23">
        <f t="shared" si="9"/>
        <v>16.471602487068289</v>
      </c>
      <c r="P10" s="24">
        <v>38278</v>
      </c>
    </row>
    <row r="11" spans="1:16" s="2" customFormat="1" ht="24.95" customHeight="1" thickBot="1" x14ac:dyDescent="0.3">
      <c r="A11" s="27" t="s">
        <v>286</v>
      </c>
      <c r="B11" s="14">
        <f t="shared" si="1"/>
        <v>36048</v>
      </c>
      <c r="C11" s="49">
        <f t="shared" si="0"/>
        <v>81.551025948465039</v>
      </c>
      <c r="D11" s="16">
        <f t="shared" si="2"/>
        <v>8155</v>
      </c>
      <c r="E11" s="29">
        <f t="shared" si="3"/>
        <v>18.448974051534965</v>
      </c>
      <c r="F11" s="30">
        <v>44203</v>
      </c>
      <c r="G11" s="19">
        <f t="shared" si="4"/>
        <v>18031</v>
      </c>
      <c r="H11" s="31">
        <f t="shared" si="5"/>
        <v>82.897338053422828</v>
      </c>
      <c r="I11" s="32">
        <v>3720</v>
      </c>
      <c r="J11" s="31">
        <f t="shared" si="6"/>
        <v>17.102661946577168</v>
      </c>
      <c r="K11" s="30">
        <v>21751</v>
      </c>
      <c r="L11" s="19">
        <f t="shared" si="7"/>
        <v>18017</v>
      </c>
      <c r="M11" s="29">
        <f t="shared" si="8"/>
        <v>80.246748619276673</v>
      </c>
      <c r="N11" s="32">
        <v>4435</v>
      </c>
      <c r="O11" s="29">
        <f t="shared" si="9"/>
        <v>19.75325138072332</v>
      </c>
      <c r="P11" s="30">
        <v>22452</v>
      </c>
    </row>
    <row r="12" spans="1:16" s="2" customFormat="1" ht="24.95" customHeight="1" thickBot="1" x14ac:dyDescent="0.3">
      <c r="A12" s="33" t="s">
        <v>358</v>
      </c>
      <c r="B12" s="34">
        <f>SUM(B7:B11)</f>
        <v>250945</v>
      </c>
      <c r="C12" s="35">
        <f t="shared" si="0"/>
        <v>83.104002119450925</v>
      </c>
      <c r="D12" s="36">
        <f>SUM(D7:D11)</f>
        <v>51020</v>
      </c>
      <c r="E12" s="37">
        <f t="shared" si="3"/>
        <v>16.895997880549071</v>
      </c>
      <c r="F12" s="38">
        <f>SUM(F7:F11)</f>
        <v>301965</v>
      </c>
      <c r="G12" s="39">
        <f>SUM(G7:G11)</f>
        <v>127109</v>
      </c>
      <c r="H12" s="40">
        <f t="shared" si="5"/>
        <v>85.326951606731697</v>
      </c>
      <c r="I12" s="41">
        <f>SUM(I7:I11)</f>
        <v>21858</v>
      </c>
      <c r="J12" s="40">
        <f t="shared" si="6"/>
        <v>14.673048393268306</v>
      </c>
      <c r="K12" s="38">
        <f>SUM(K7:K11)</f>
        <v>148967</v>
      </c>
      <c r="L12" s="39">
        <f>SUM(L7:L11)</f>
        <v>123836</v>
      </c>
      <c r="M12" s="37">
        <f t="shared" si="8"/>
        <v>80.939620125753279</v>
      </c>
      <c r="N12" s="41">
        <f>SUM(N7:N11)</f>
        <v>29162</v>
      </c>
      <c r="O12" s="37">
        <f t="shared" si="9"/>
        <v>19.060379874246721</v>
      </c>
      <c r="P12" s="38">
        <f>SUM(P7:P11)</f>
        <v>152998</v>
      </c>
    </row>
    <row r="13" spans="1:16" ht="15" customHeight="1" x14ac:dyDescent="0.25">
      <c r="A13" s="3" t="s">
        <v>364</v>
      </c>
      <c r="B13" s="3"/>
      <c r="C13" s="3"/>
      <c r="D13" s="3"/>
      <c r="E13" s="3"/>
      <c r="F13" s="3"/>
    </row>
    <row r="14" spans="1:16" ht="15" customHeight="1" x14ac:dyDescent="0.25">
      <c r="A14" s="3" t="s">
        <v>363</v>
      </c>
      <c r="B14" s="3"/>
      <c r="C14" s="3"/>
      <c r="D14" s="3"/>
      <c r="E14" s="3"/>
      <c r="F14" s="3"/>
    </row>
    <row r="15" spans="1:16" ht="15" customHeight="1" x14ac:dyDescent="0.25">
      <c r="A15" s="3" t="s">
        <v>369</v>
      </c>
      <c r="B15" s="3"/>
      <c r="C15" s="3"/>
      <c r="D15" s="3"/>
      <c r="E15" s="3"/>
      <c r="F15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2 E12 H12 J12 M12 O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outlinePr summaryBelow="0" summaryRight="0"/>
  </sheetPr>
  <dimension ref="A1:P34"/>
  <sheetViews>
    <sheetView showGridLines="0" zoomScale="110" zoomScaleNormal="110" workbookViewId="0">
      <selection sqref="A1:P1"/>
    </sheetView>
  </sheetViews>
  <sheetFormatPr baseColWidth="10" defaultColWidth="9.140625" defaultRowHeight="15" x14ac:dyDescent="0.25"/>
  <cols>
    <col min="1" max="1" width="18.710937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5.75" customHeight="1" thickBot="1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2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18" customHeight="1" x14ac:dyDescent="0.25">
      <c r="A7" s="13" t="s">
        <v>0</v>
      </c>
      <c r="B7" s="14">
        <f>G7+L7</f>
        <v>892337</v>
      </c>
      <c r="C7" s="15">
        <f t="shared" ref="C7:C24" si="0">B7/F7*100</f>
        <v>96.629007858429162</v>
      </c>
      <c r="D7" s="16">
        <f>I7+N7</f>
        <v>31130</v>
      </c>
      <c r="E7" s="17">
        <f>D7/F7*100</f>
        <v>3.370992141570841</v>
      </c>
      <c r="F7" s="18">
        <v>923467</v>
      </c>
      <c r="G7" s="19">
        <f>K7-I7</f>
        <v>425270</v>
      </c>
      <c r="H7" s="20">
        <f>G7/K7*100</f>
        <v>98.051060238908235</v>
      </c>
      <c r="I7" s="21">
        <v>8453</v>
      </c>
      <c r="J7" s="20">
        <f>I7/K7*100</f>
        <v>1.9489397610917569</v>
      </c>
      <c r="K7" s="18">
        <v>433723</v>
      </c>
      <c r="L7" s="19">
        <f>P7-N7</f>
        <v>467067</v>
      </c>
      <c r="M7" s="17">
        <f>L7/P7*100</f>
        <v>95.36962167989806</v>
      </c>
      <c r="N7" s="21">
        <v>22677</v>
      </c>
      <c r="O7" s="17">
        <f>N7/P7*100</f>
        <v>4.6303783201019311</v>
      </c>
      <c r="P7" s="18">
        <v>489744</v>
      </c>
    </row>
    <row r="8" spans="1:16" s="2" customFormat="1" ht="18" customHeight="1" x14ac:dyDescent="0.25">
      <c r="A8" s="13" t="s">
        <v>1</v>
      </c>
      <c r="B8" s="14">
        <f t="shared" ref="B8:B23" si="1">G8+L8</f>
        <v>61946</v>
      </c>
      <c r="C8" s="22">
        <f t="shared" si="0"/>
        <v>96.14465311190439</v>
      </c>
      <c r="D8" s="16">
        <f t="shared" ref="D8:D23" si="2">I8+N8</f>
        <v>2484</v>
      </c>
      <c r="E8" s="23">
        <f t="shared" ref="E8:E24" si="3">D8/F8*100</f>
        <v>3.8553468880956081</v>
      </c>
      <c r="F8" s="24">
        <v>64430</v>
      </c>
      <c r="G8" s="19">
        <f t="shared" ref="G8:G23" si="4">K8-I8</f>
        <v>29693</v>
      </c>
      <c r="H8" s="25">
        <f t="shared" ref="H8:H24" si="5">G8/K8*100</f>
        <v>97.651856480415688</v>
      </c>
      <c r="I8" s="26">
        <v>714</v>
      </c>
      <c r="J8" s="25">
        <f t="shared" ref="J8:J24" si="6">I8/K8*100</f>
        <v>2.3481435195843061</v>
      </c>
      <c r="K8" s="24">
        <v>30407</v>
      </c>
      <c r="L8" s="19">
        <f t="shared" ref="L8:L23" si="7">P8-N8</f>
        <v>32253</v>
      </c>
      <c r="M8" s="23">
        <f t="shared" ref="M8:M24" si="8">L8/P8*100</f>
        <v>94.797636892690235</v>
      </c>
      <c r="N8" s="26">
        <v>1770</v>
      </c>
      <c r="O8" s="23">
        <f t="shared" ref="O8:O24" si="9">N8/P8*100</f>
        <v>5.2023631073097611</v>
      </c>
      <c r="P8" s="24">
        <v>34023</v>
      </c>
    </row>
    <row r="9" spans="1:16" s="2" customFormat="1" ht="18" customHeight="1" x14ac:dyDescent="0.25">
      <c r="A9" s="13" t="s">
        <v>2</v>
      </c>
      <c r="B9" s="14">
        <f t="shared" si="1"/>
        <v>58350</v>
      </c>
      <c r="C9" s="22">
        <f t="shared" si="0"/>
        <v>93.550093790582466</v>
      </c>
      <c r="D9" s="16">
        <f t="shared" si="2"/>
        <v>4023</v>
      </c>
      <c r="E9" s="23">
        <f t="shared" si="3"/>
        <v>6.4499062094175361</v>
      </c>
      <c r="F9" s="24">
        <v>62373</v>
      </c>
      <c r="G9" s="19">
        <f t="shared" si="4"/>
        <v>28330</v>
      </c>
      <c r="H9" s="25">
        <f t="shared" si="5"/>
        <v>95.214088862001745</v>
      </c>
      <c r="I9" s="26">
        <v>1424</v>
      </c>
      <c r="J9" s="25">
        <f t="shared" si="6"/>
        <v>4.7859111379982524</v>
      </c>
      <c r="K9" s="24">
        <v>29754</v>
      </c>
      <c r="L9" s="19">
        <f t="shared" si="7"/>
        <v>30020</v>
      </c>
      <c r="M9" s="23">
        <f t="shared" si="8"/>
        <v>92.032251141972466</v>
      </c>
      <c r="N9" s="26">
        <v>2599</v>
      </c>
      <c r="O9" s="23">
        <f t="shared" si="9"/>
        <v>7.9677488580275302</v>
      </c>
      <c r="P9" s="24">
        <v>32619</v>
      </c>
    </row>
    <row r="10" spans="1:16" s="2" customFormat="1" ht="18" customHeight="1" x14ac:dyDescent="0.25">
      <c r="A10" s="13" t="s">
        <v>3</v>
      </c>
      <c r="B10" s="14">
        <f t="shared" si="1"/>
        <v>5287</v>
      </c>
      <c r="C10" s="22">
        <f t="shared" si="0"/>
        <v>89.945559714188491</v>
      </c>
      <c r="D10" s="16">
        <f t="shared" si="2"/>
        <v>591</v>
      </c>
      <c r="E10" s="23">
        <f t="shared" si="3"/>
        <v>10.0544402858115</v>
      </c>
      <c r="F10" s="24">
        <v>5878</v>
      </c>
      <c r="G10" s="19">
        <f t="shared" si="4"/>
        <v>2530</v>
      </c>
      <c r="H10" s="25">
        <f t="shared" si="5"/>
        <v>89.557522123893804</v>
      </c>
      <c r="I10" s="26">
        <v>295</v>
      </c>
      <c r="J10" s="25">
        <f t="shared" si="6"/>
        <v>10.442477876106194</v>
      </c>
      <c r="K10" s="24">
        <v>2825</v>
      </c>
      <c r="L10" s="19">
        <f t="shared" si="7"/>
        <v>2757</v>
      </c>
      <c r="M10" s="23">
        <f t="shared" si="8"/>
        <v>90.304618408123162</v>
      </c>
      <c r="N10" s="26">
        <v>296</v>
      </c>
      <c r="O10" s="23">
        <f t="shared" si="9"/>
        <v>9.695381591876842</v>
      </c>
      <c r="P10" s="24">
        <v>3053</v>
      </c>
    </row>
    <row r="11" spans="1:16" s="2" customFormat="1" ht="18" customHeight="1" x14ac:dyDescent="0.25">
      <c r="A11" s="13" t="s">
        <v>4</v>
      </c>
      <c r="B11" s="14">
        <f t="shared" si="1"/>
        <v>42338</v>
      </c>
      <c r="C11" s="22">
        <f t="shared" si="0"/>
        <v>84.941015969825855</v>
      </c>
      <c r="D11" s="16">
        <f t="shared" si="2"/>
        <v>7506</v>
      </c>
      <c r="E11" s="23">
        <f t="shared" si="3"/>
        <v>15.058984030174145</v>
      </c>
      <c r="F11" s="24">
        <v>49844</v>
      </c>
      <c r="G11" s="19">
        <f t="shared" si="4"/>
        <v>20457</v>
      </c>
      <c r="H11" s="25">
        <f t="shared" si="5"/>
        <v>85.784375393131214</v>
      </c>
      <c r="I11" s="26">
        <v>3390</v>
      </c>
      <c r="J11" s="25">
        <f t="shared" si="6"/>
        <v>14.215624606868788</v>
      </c>
      <c r="K11" s="24">
        <v>23847</v>
      </c>
      <c r="L11" s="19">
        <f t="shared" si="7"/>
        <v>21881</v>
      </c>
      <c r="M11" s="23">
        <f t="shared" si="8"/>
        <v>84.167403931222822</v>
      </c>
      <c r="N11" s="26">
        <v>4116</v>
      </c>
      <c r="O11" s="23">
        <f t="shared" si="9"/>
        <v>15.832596068777166</v>
      </c>
      <c r="P11" s="24">
        <v>25997</v>
      </c>
    </row>
    <row r="12" spans="1:16" s="2" customFormat="1" ht="18" customHeight="1" x14ac:dyDescent="0.25">
      <c r="A12" s="13" t="s">
        <v>5</v>
      </c>
      <c r="B12" s="14">
        <f t="shared" si="1"/>
        <v>81160</v>
      </c>
      <c r="C12" s="22">
        <f t="shared" si="0"/>
        <v>93.487225562697262</v>
      </c>
      <c r="D12" s="16">
        <f t="shared" si="2"/>
        <v>5654</v>
      </c>
      <c r="E12" s="23">
        <f t="shared" si="3"/>
        <v>6.5127744373027392</v>
      </c>
      <c r="F12" s="24">
        <v>86814</v>
      </c>
      <c r="G12" s="19">
        <f t="shared" si="4"/>
        <v>39517</v>
      </c>
      <c r="H12" s="25">
        <f t="shared" si="5"/>
        <v>96.199912361848192</v>
      </c>
      <c r="I12" s="26">
        <v>1561</v>
      </c>
      <c r="J12" s="25">
        <f t="shared" si="6"/>
        <v>3.8000876381518092</v>
      </c>
      <c r="K12" s="24">
        <v>41078</v>
      </c>
      <c r="L12" s="19">
        <f t="shared" si="7"/>
        <v>41643</v>
      </c>
      <c r="M12" s="23">
        <f t="shared" si="8"/>
        <v>91.050813363652267</v>
      </c>
      <c r="N12" s="26">
        <v>4093</v>
      </c>
      <c r="O12" s="23">
        <f t="shared" si="9"/>
        <v>8.9491866363477346</v>
      </c>
      <c r="P12" s="24">
        <v>45736</v>
      </c>
    </row>
    <row r="13" spans="1:16" s="2" customFormat="1" ht="18" customHeight="1" x14ac:dyDescent="0.25">
      <c r="A13" s="13" t="s">
        <v>6</v>
      </c>
      <c r="B13" s="14">
        <f t="shared" si="1"/>
        <v>40712</v>
      </c>
      <c r="C13" s="22">
        <f t="shared" si="0"/>
        <v>88.362199939228205</v>
      </c>
      <c r="D13" s="16">
        <f t="shared" si="2"/>
        <v>5362</v>
      </c>
      <c r="E13" s="23">
        <f t="shared" si="3"/>
        <v>11.637800060771802</v>
      </c>
      <c r="F13" s="24">
        <v>46074</v>
      </c>
      <c r="G13" s="19">
        <f t="shared" si="4"/>
        <v>19798</v>
      </c>
      <c r="H13" s="25">
        <f t="shared" si="5"/>
        <v>90.571389359074061</v>
      </c>
      <c r="I13" s="26">
        <v>2061</v>
      </c>
      <c r="J13" s="25">
        <f t="shared" si="6"/>
        <v>9.4286106409259336</v>
      </c>
      <c r="K13" s="24">
        <v>21859</v>
      </c>
      <c r="L13" s="19">
        <f t="shared" si="7"/>
        <v>20914</v>
      </c>
      <c r="M13" s="23">
        <f t="shared" si="8"/>
        <v>86.367953747677063</v>
      </c>
      <c r="N13" s="26">
        <v>3301</v>
      </c>
      <c r="O13" s="23">
        <f t="shared" si="9"/>
        <v>13.63204625232294</v>
      </c>
      <c r="P13" s="24">
        <v>24215</v>
      </c>
    </row>
    <row r="14" spans="1:16" s="2" customFormat="1" ht="18" customHeight="1" x14ac:dyDescent="0.25">
      <c r="A14" s="13" t="s">
        <v>7</v>
      </c>
      <c r="B14" s="14">
        <f t="shared" si="1"/>
        <v>369924</v>
      </c>
      <c r="C14" s="22">
        <f t="shared" si="0"/>
        <v>96.438096181570288</v>
      </c>
      <c r="D14" s="16">
        <f t="shared" si="2"/>
        <v>13663</v>
      </c>
      <c r="E14" s="23">
        <f t="shared" si="3"/>
        <v>3.5619038184297174</v>
      </c>
      <c r="F14" s="24">
        <v>383587</v>
      </c>
      <c r="G14" s="19">
        <f t="shared" si="4"/>
        <v>176714</v>
      </c>
      <c r="H14" s="25">
        <f t="shared" si="5"/>
        <v>98.090522552926942</v>
      </c>
      <c r="I14" s="26">
        <v>3440</v>
      </c>
      <c r="J14" s="25">
        <f t="shared" si="6"/>
        <v>1.9094774470730598</v>
      </c>
      <c r="K14" s="24">
        <v>180154</v>
      </c>
      <c r="L14" s="19">
        <f t="shared" si="7"/>
        <v>193210</v>
      </c>
      <c r="M14" s="23">
        <f t="shared" si="8"/>
        <v>94.974758274222964</v>
      </c>
      <c r="N14" s="26">
        <v>10223</v>
      </c>
      <c r="O14" s="23">
        <f t="shared" si="9"/>
        <v>5.025241725777037</v>
      </c>
      <c r="P14" s="24">
        <v>203433</v>
      </c>
    </row>
    <row r="15" spans="1:16" s="2" customFormat="1" ht="18" customHeight="1" x14ac:dyDescent="0.25">
      <c r="A15" s="13" t="s">
        <v>8</v>
      </c>
      <c r="B15" s="14">
        <f t="shared" si="1"/>
        <v>33761</v>
      </c>
      <c r="C15" s="22">
        <f t="shared" si="0"/>
        <v>87.898669582649902</v>
      </c>
      <c r="D15" s="16">
        <f t="shared" si="2"/>
        <v>4648</v>
      </c>
      <c r="E15" s="23">
        <f t="shared" si="3"/>
        <v>12.1013304173501</v>
      </c>
      <c r="F15" s="24">
        <v>38409</v>
      </c>
      <c r="G15" s="19">
        <f t="shared" si="4"/>
        <v>17174</v>
      </c>
      <c r="H15" s="25">
        <f t="shared" si="5"/>
        <v>94.160864082460662</v>
      </c>
      <c r="I15" s="26">
        <v>1065</v>
      </c>
      <c r="J15" s="25">
        <f t="shared" si="6"/>
        <v>5.8391359175393394</v>
      </c>
      <c r="K15" s="24">
        <v>18239</v>
      </c>
      <c r="L15" s="19">
        <f t="shared" si="7"/>
        <v>16587</v>
      </c>
      <c r="M15" s="23">
        <f t="shared" si="8"/>
        <v>82.235994050570156</v>
      </c>
      <c r="N15" s="26">
        <v>3583</v>
      </c>
      <c r="O15" s="23">
        <f t="shared" si="9"/>
        <v>17.764005949429844</v>
      </c>
      <c r="P15" s="24">
        <v>20170</v>
      </c>
    </row>
    <row r="16" spans="1:16" s="2" customFormat="1" ht="18" customHeight="1" x14ac:dyDescent="0.25">
      <c r="A16" s="13" t="s">
        <v>9</v>
      </c>
      <c r="B16" s="14">
        <f t="shared" si="1"/>
        <v>158723</v>
      </c>
      <c r="C16" s="22">
        <f t="shared" si="0"/>
        <v>84.083191625743638</v>
      </c>
      <c r="D16" s="16">
        <f t="shared" si="2"/>
        <v>30046</v>
      </c>
      <c r="E16" s="23">
        <f t="shared" si="3"/>
        <v>15.916808374256366</v>
      </c>
      <c r="F16" s="24">
        <v>188769</v>
      </c>
      <c r="G16" s="19">
        <f t="shared" si="4"/>
        <v>80444</v>
      </c>
      <c r="H16" s="25">
        <f t="shared" si="5"/>
        <v>89.346483628770713</v>
      </c>
      <c r="I16" s="26">
        <v>9592</v>
      </c>
      <c r="J16" s="25">
        <f t="shared" si="6"/>
        <v>10.653516371229287</v>
      </c>
      <c r="K16" s="24">
        <v>90036</v>
      </c>
      <c r="L16" s="19">
        <f t="shared" si="7"/>
        <v>78279</v>
      </c>
      <c r="M16" s="23">
        <f t="shared" si="8"/>
        <v>79.283522226611154</v>
      </c>
      <c r="N16" s="26">
        <v>20454</v>
      </c>
      <c r="O16" s="23">
        <f t="shared" si="9"/>
        <v>20.716477773388835</v>
      </c>
      <c r="P16" s="24">
        <v>98733</v>
      </c>
    </row>
    <row r="17" spans="1:16" s="2" customFormat="1" ht="18" customHeight="1" x14ac:dyDescent="0.25">
      <c r="A17" s="13" t="s">
        <v>10</v>
      </c>
      <c r="B17" s="14">
        <f t="shared" si="1"/>
        <v>21348</v>
      </c>
      <c r="C17" s="22">
        <f t="shared" si="0"/>
        <v>81.890367869883775</v>
      </c>
      <c r="D17" s="16">
        <f t="shared" si="2"/>
        <v>4721</v>
      </c>
      <c r="E17" s="23">
        <f t="shared" si="3"/>
        <v>18.109632130116228</v>
      </c>
      <c r="F17" s="24">
        <v>26069</v>
      </c>
      <c r="G17" s="19">
        <f t="shared" si="4"/>
        <v>10386</v>
      </c>
      <c r="H17" s="25">
        <f t="shared" si="5"/>
        <v>86.578859619873299</v>
      </c>
      <c r="I17" s="26">
        <v>1610</v>
      </c>
      <c r="J17" s="25">
        <f t="shared" si="6"/>
        <v>13.421140380126708</v>
      </c>
      <c r="K17" s="24">
        <v>11996</v>
      </c>
      <c r="L17" s="19">
        <f t="shared" si="7"/>
        <v>10962</v>
      </c>
      <c r="M17" s="23">
        <f t="shared" si="8"/>
        <v>77.893839266680871</v>
      </c>
      <c r="N17" s="26">
        <v>3111</v>
      </c>
      <c r="O17" s="23">
        <f t="shared" si="9"/>
        <v>22.106160733319122</v>
      </c>
      <c r="P17" s="24">
        <v>14073</v>
      </c>
    </row>
    <row r="18" spans="1:16" s="2" customFormat="1" ht="18" customHeight="1" x14ac:dyDescent="0.25">
      <c r="A18" s="13" t="s">
        <v>11</v>
      </c>
      <c r="B18" s="14">
        <f t="shared" si="1"/>
        <v>7580</v>
      </c>
      <c r="C18" s="22">
        <f t="shared" si="0"/>
        <v>68.597285067873301</v>
      </c>
      <c r="D18" s="16">
        <f t="shared" si="2"/>
        <v>3470</v>
      </c>
      <c r="E18" s="23">
        <f t="shared" si="3"/>
        <v>31.402714932126695</v>
      </c>
      <c r="F18" s="24">
        <v>11050</v>
      </c>
      <c r="G18" s="19">
        <f t="shared" si="4"/>
        <v>4075</v>
      </c>
      <c r="H18" s="25">
        <f t="shared" si="5"/>
        <v>76.153989908428329</v>
      </c>
      <c r="I18" s="26">
        <v>1276</v>
      </c>
      <c r="J18" s="25">
        <f t="shared" si="6"/>
        <v>23.846010091571667</v>
      </c>
      <c r="K18" s="24">
        <v>5351</v>
      </c>
      <c r="L18" s="19">
        <f t="shared" si="7"/>
        <v>3505</v>
      </c>
      <c r="M18" s="23">
        <f t="shared" si="8"/>
        <v>61.502017897876812</v>
      </c>
      <c r="N18" s="26">
        <v>2194</v>
      </c>
      <c r="O18" s="23">
        <f t="shared" si="9"/>
        <v>38.497982102123181</v>
      </c>
      <c r="P18" s="24">
        <v>5699</v>
      </c>
    </row>
    <row r="19" spans="1:16" s="2" customFormat="1" ht="18" customHeight="1" x14ac:dyDescent="0.25">
      <c r="A19" s="13" t="s">
        <v>12</v>
      </c>
      <c r="B19" s="14">
        <f t="shared" si="1"/>
        <v>44118</v>
      </c>
      <c r="C19" s="22">
        <f t="shared" si="0"/>
        <v>93.119169234665875</v>
      </c>
      <c r="D19" s="16">
        <f t="shared" si="2"/>
        <v>3260</v>
      </c>
      <c r="E19" s="23">
        <f t="shared" si="3"/>
        <v>6.880830765334121</v>
      </c>
      <c r="F19" s="24">
        <v>47378</v>
      </c>
      <c r="G19" s="19">
        <f t="shared" si="4"/>
        <v>22592</v>
      </c>
      <c r="H19" s="25">
        <f t="shared" si="5"/>
        <v>94.713453234393995</v>
      </c>
      <c r="I19" s="26">
        <v>1261</v>
      </c>
      <c r="J19" s="25">
        <f t="shared" si="6"/>
        <v>5.286546765606003</v>
      </c>
      <c r="K19" s="24">
        <v>23853</v>
      </c>
      <c r="L19" s="19">
        <f t="shared" si="7"/>
        <v>21526</v>
      </c>
      <c r="M19" s="23">
        <f t="shared" si="8"/>
        <v>91.502656748140282</v>
      </c>
      <c r="N19" s="26">
        <v>1999</v>
      </c>
      <c r="O19" s="23">
        <f t="shared" si="9"/>
        <v>8.4973432518597232</v>
      </c>
      <c r="P19" s="24">
        <v>23525</v>
      </c>
    </row>
    <row r="20" spans="1:16" s="2" customFormat="1" ht="18" customHeight="1" x14ac:dyDescent="0.25">
      <c r="A20" s="13" t="s">
        <v>13</v>
      </c>
      <c r="B20" s="14">
        <f t="shared" si="1"/>
        <v>99827</v>
      </c>
      <c r="C20" s="22">
        <f t="shared" si="0"/>
        <v>93.248330297510634</v>
      </c>
      <c r="D20" s="16">
        <f t="shared" si="2"/>
        <v>7228</v>
      </c>
      <c r="E20" s="23">
        <f t="shared" si="3"/>
        <v>6.7516697024893739</v>
      </c>
      <c r="F20" s="24">
        <v>107055</v>
      </c>
      <c r="G20" s="19">
        <f t="shared" si="4"/>
        <v>48742</v>
      </c>
      <c r="H20" s="25">
        <f t="shared" si="5"/>
        <v>95.400454082830976</v>
      </c>
      <c r="I20" s="26">
        <v>2350</v>
      </c>
      <c r="J20" s="25">
        <f t="shared" si="6"/>
        <v>4.5995459171690278</v>
      </c>
      <c r="K20" s="24">
        <v>51092</v>
      </c>
      <c r="L20" s="19">
        <f t="shared" si="7"/>
        <v>51085</v>
      </c>
      <c r="M20" s="23">
        <f t="shared" si="8"/>
        <v>91.28352661579973</v>
      </c>
      <c r="N20" s="26">
        <v>4878</v>
      </c>
      <c r="O20" s="23">
        <f t="shared" si="9"/>
        <v>8.7164733842002757</v>
      </c>
      <c r="P20" s="24">
        <v>55963</v>
      </c>
    </row>
    <row r="21" spans="1:16" s="2" customFormat="1" ht="18" customHeight="1" x14ac:dyDescent="0.25">
      <c r="A21" s="13" t="s">
        <v>14</v>
      </c>
      <c r="B21" s="14">
        <f t="shared" si="1"/>
        <v>330785</v>
      </c>
      <c r="C21" s="22">
        <f t="shared" si="0"/>
        <v>95.749823427929641</v>
      </c>
      <c r="D21" s="16">
        <f t="shared" si="2"/>
        <v>14683</v>
      </c>
      <c r="E21" s="23">
        <f t="shared" si="3"/>
        <v>4.2501765720703508</v>
      </c>
      <c r="F21" s="24">
        <v>345468</v>
      </c>
      <c r="G21" s="19">
        <f t="shared" si="4"/>
        <v>159021</v>
      </c>
      <c r="H21" s="25">
        <f t="shared" si="5"/>
        <v>97.511037527593814</v>
      </c>
      <c r="I21" s="26">
        <v>4059</v>
      </c>
      <c r="J21" s="25">
        <f t="shared" si="6"/>
        <v>2.4889624724061807</v>
      </c>
      <c r="K21" s="24">
        <v>163080</v>
      </c>
      <c r="L21" s="19">
        <f t="shared" si="7"/>
        <v>171764</v>
      </c>
      <c r="M21" s="23">
        <f t="shared" si="8"/>
        <v>94.175055376450203</v>
      </c>
      <c r="N21" s="26">
        <v>10624</v>
      </c>
      <c r="O21" s="23">
        <f t="shared" si="9"/>
        <v>5.8249446235497953</v>
      </c>
      <c r="P21" s="24">
        <v>182388</v>
      </c>
    </row>
    <row r="22" spans="1:16" s="2" customFormat="1" ht="18" customHeight="1" x14ac:dyDescent="0.25">
      <c r="A22" s="13" t="s">
        <v>15</v>
      </c>
      <c r="B22" s="14">
        <f t="shared" si="1"/>
        <v>105996</v>
      </c>
      <c r="C22" s="22">
        <f t="shared" si="0"/>
        <v>90.753107983150102</v>
      </c>
      <c r="D22" s="16">
        <f t="shared" si="2"/>
        <v>10800</v>
      </c>
      <c r="E22" s="23">
        <f t="shared" si="3"/>
        <v>9.2468920168498911</v>
      </c>
      <c r="F22" s="24">
        <v>116796</v>
      </c>
      <c r="G22" s="19">
        <f t="shared" si="4"/>
        <v>52152</v>
      </c>
      <c r="H22" s="25">
        <f t="shared" si="5"/>
        <v>93.248462308682591</v>
      </c>
      <c r="I22" s="26">
        <v>3776</v>
      </c>
      <c r="J22" s="25">
        <f t="shared" si="6"/>
        <v>6.7515376913174077</v>
      </c>
      <c r="K22" s="24">
        <v>55928</v>
      </c>
      <c r="L22" s="19">
        <f t="shared" si="7"/>
        <v>53844</v>
      </c>
      <c r="M22" s="23">
        <f t="shared" si="8"/>
        <v>88.460274692777816</v>
      </c>
      <c r="N22" s="26">
        <v>7024</v>
      </c>
      <c r="O22" s="23">
        <f t="shared" si="9"/>
        <v>11.539725307222186</v>
      </c>
      <c r="P22" s="24">
        <v>60868</v>
      </c>
    </row>
    <row r="23" spans="1:16" s="2" customFormat="1" ht="18" customHeight="1" thickBot="1" x14ac:dyDescent="0.3">
      <c r="A23" s="27" t="s">
        <v>16</v>
      </c>
      <c r="B23" s="14">
        <f t="shared" si="1"/>
        <v>105595</v>
      </c>
      <c r="C23" s="28">
        <f t="shared" si="0"/>
        <v>96.212369706246818</v>
      </c>
      <c r="D23" s="16">
        <f t="shared" si="2"/>
        <v>4157</v>
      </c>
      <c r="E23" s="29">
        <f t="shared" si="3"/>
        <v>3.7876302937531894</v>
      </c>
      <c r="F23" s="30">
        <v>109752</v>
      </c>
      <c r="G23" s="19">
        <f t="shared" si="4"/>
        <v>50918</v>
      </c>
      <c r="H23" s="31">
        <f t="shared" si="5"/>
        <v>97.639456173656257</v>
      </c>
      <c r="I23" s="32">
        <v>1231</v>
      </c>
      <c r="J23" s="31">
        <f t="shared" si="6"/>
        <v>2.3605438263437457</v>
      </c>
      <c r="K23" s="30">
        <v>52149</v>
      </c>
      <c r="L23" s="19">
        <f t="shared" si="7"/>
        <v>54677</v>
      </c>
      <c r="M23" s="29">
        <f t="shared" si="8"/>
        <v>94.92040345120914</v>
      </c>
      <c r="N23" s="32">
        <v>2926</v>
      </c>
      <c r="O23" s="29">
        <f t="shared" si="9"/>
        <v>5.0795965487908612</v>
      </c>
      <c r="P23" s="30">
        <v>57603</v>
      </c>
    </row>
    <row r="24" spans="1:16" s="2" customFormat="1" ht="18" customHeight="1" thickBot="1" x14ac:dyDescent="0.3">
      <c r="A24" s="33" t="s">
        <v>340</v>
      </c>
      <c r="B24" s="34">
        <f>SUM(B7:B23)</f>
        <v>2459787</v>
      </c>
      <c r="C24" s="35">
        <f t="shared" si="0"/>
        <v>94.128836799755703</v>
      </c>
      <c r="D24" s="36">
        <f>SUM(D7:D23)</f>
        <v>153426</v>
      </c>
      <c r="E24" s="37">
        <f t="shared" si="3"/>
        <v>5.8711632002442968</v>
      </c>
      <c r="F24" s="38">
        <f>SUM(F7:F23)</f>
        <v>2613213</v>
      </c>
      <c r="G24" s="39">
        <f>SUM(G7:G23)</f>
        <v>1187813</v>
      </c>
      <c r="H24" s="40">
        <f t="shared" si="5"/>
        <v>96.150306264272018</v>
      </c>
      <c r="I24" s="41">
        <f>SUM(I7:I23)</f>
        <v>47558</v>
      </c>
      <c r="J24" s="40">
        <f t="shared" si="6"/>
        <v>3.8496937357279712</v>
      </c>
      <c r="K24" s="38">
        <f>SUM(K7:K23)</f>
        <v>1235371</v>
      </c>
      <c r="L24" s="39">
        <f>SUM(L7:L23)</f>
        <v>1271974</v>
      </c>
      <c r="M24" s="37">
        <f t="shared" si="8"/>
        <v>92.316390413414595</v>
      </c>
      <c r="N24" s="41">
        <f>SUM(N7:N23)</f>
        <v>105868</v>
      </c>
      <c r="O24" s="37">
        <f t="shared" si="9"/>
        <v>7.6836095865853995</v>
      </c>
      <c r="P24" s="38">
        <f>SUM(P7:P23)</f>
        <v>1377842</v>
      </c>
    </row>
    <row r="25" spans="1:16" ht="15" customHeight="1" x14ac:dyDescent="0.25">
      <c r="A25" s="3" t="s">
        <v>364</v>
      </c>
      <c r="B25" s="3"/>
      <c r="C25" s="3"/>
      <c r="D25" s="3"/>
      <c r="E25" s="3"/>
      <c r="F25" s="3"/>
    </row>
    <row r="26" spans="1:16" ht="15" customHeight="1" x14ac:dyDescent="0.25">
      <c r="A26" s="3" t="s">
        <v>363</v>
      </c>
      <c r="B26" s="3"/>
      <c r="C26" s="3"/>
      <c r="D26" s="3"/>
      <c r="E26" s="3"/>
      <c r="F26" s="3"/>
    </row>
    <row r="27" spans="1:16" ht="15" customHeight="1" x14ac:dyDescent="0.25">
      <c r="A27" s="3" t="s">
        <v>369</v>
      </c>
      <c r="B27" s="3"/>
      <c r="C27" s="3"/>
      <c r="D27" s="3"/>
      <c r="E27" s="3"/>
      <c r="F27" s="3"/>
    </row>
    <row r="29" spans="1:16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6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6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6" x14ac:dyDescent="0.25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2" x14ac:dyDescent="0.25">
      <c r="A34" s="43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</row>
  </sheetData>
  <mergeCells count="8">
    <mergeCell ref="A1:P1"/>
    <mergeCell ref="A2:P2"/>
    <mergeCell ref="A3:P3"/>
    <mergeCell ref="L5:P5"/>
    <mergeCell ref="A5:A6"/>
    <mergeCell ref="B5:F5"/>
    <mergeCell ref="G5:K5"/>
    <mergeCell ref="A4:I4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0">
    <outlinePr summaryBelow="0" summaryRight="0"/>
  </sheetPr>
  <dimension ref="A1:P21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14.85546875" style="42" customWidth="1"/>
    <col min="2" max="2" width="8.85546875" style="9" customWidth="1"/>
    <col min="3" max="3" width="7.7109375" style="9" customWidth="1"/>
    <col min="4" max="4" width="9.71093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9.71093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9.7109375" style="9" customWidth="1"/>
    <col min="15" max="15" width="7.7109375" style="9" customWidth="1"/>
    <col min="16" max="16" width="10.2851562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52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4.95" customHeight="1" x14ac:dyDescent="0.25">
      <c r="A7" s="13" t="s">
        <v>287</v>
      </c>
      <c r="B7" s="14">
        <f>G7+L7</f>
        <v>40551</v>
      </c>
      <c r="C7" s="15">
        <f t="shared" ref="C7:C18" si="0">B7/F7*100</f>
        <v>85.431677411199587</v>
      </c>
      <c r="D7" s="16">
        <f>I7+N7</f>
        <v>6915</v>
      </c>
      <c r="E7" s="17">
        <f>D7/F7*100</f>
        <v>14.568322588800406</v>
      </c>
      <c r="F7" s="18">
        <v>47466</v>
      </c>
      <c r="G7" s="19">
        <f>K7-I7</f>
        <v>19550</v>
      </c>
      <c r="H7" s="20">
        <f>G7/K7*100</f>
        <v>86.684698266306043</v>
      </c>
      <c r="I7" s="21">
        <v>3003</v>
      </c>
      <c r="J7" s="20">
        <f>I7/K7*100</f>
        <v>13.315301733693966</v>
      </c>
      <c r="K7" s="18">
        <v>22553</v>
      </c>
      <c r="L7" s="19">
        <f>P7-N7</f>
        <v>21001</v>
      </c>
      <c r="M7" s="17">
        <f>L7/P7*100</f>
        <v>84.297354794685504</v>
      </c>
      <c r="N7" s="21">
        <v>3912</v>
      </c>
      <c r="O7" s="17">
        <f>N7/P7*100</f>
        <v>15.702645205314495</v>
      </c>
      <c r="P7" s="18">
        <v>24913</v>
      </c>
    </row>
    <row r="8" spans="1:16" s="2" customFormat="1" ht="24.95" customHeight="1" x14ac:dyDescent="0.25">
      <c r="A8" s="13" t="s">
        <v>288</v>
      </c>
      <c r="B8" s="14">
        <f t="shared" ref="B8:B17" si="1">G8+L8</f>
        <v>7157</v>
      </c>
      <c r="C8" s="22">
        <f t="shared" si="0"/>
        <v>88.325311612982844</v>
      </c>
      <c r="D8" s="16">
        <f t="shared" ref="D8:D17" si="2">I8+N8</f>
        <v>946</v>
      </c>
      <c r="E8" s="23">
        <f t="shared" ref="E8:E18" si="3">D8/F8*100</f>
        <v>11.674688387017154</v>
      </c>
      <c r="F8" s="24">
        <v>8103</v>
      </c>
      <c r="G8" s="19">
        <f t="shared" ref="G8:G17" si="4">K8-I8</f>
        <v>3438</v>
      </c>
      <c r="H8" s="25">
        <f t="shared" ref="H8:H18" si="5">G8/K8*100</f>
        <v>89.136634690173707</v>
      </c>
      <c r="I8" s="26">
        <v>419</v>
      </c>
      <c r="J8" s="25">
        <f t="shared" ref="J8:J18" si="6">I8/K8*100</f>
        <v>10.863365309826289</v>
      </c>
      <c r="K8" s="24">
        <v>3857</v>
      </c>
      <c r="L8" s="19">
        <f t="shared" ref="L8:L16" si="7">P8-N8</f>
        <v>3719</v>
      </c>
      <c r="M8" s="23">
        <f t="shared" ref="M8:M18" si="8">L8/P8*100</f>
        <v>87.588318417333966</v>
      </c>
      <c r="N8" s="26">
        <v>527</v>
      </c>
      <c r="O8" s="23">
        <f t="shared" ref="O8:O18" si="9">N8/P8*100</f>
        <v>12.411681582666038</v>
      </c>
      <c r="P8" s="24">
        <v>4246</v>
      </c>
    </row>
    <row r="9" spans="1:16" s="2" customFormat="1" ht="24.95" customHeight="1" x14ac:dyDescent="0.25">
      <c r="A9" s="13" t="s">
        <v>289</v>
      </c>
      <c r="B9" s="14">
        <f t="shared" si="1"/>
        <v>14762</v>
      </c>
      <c r="C9" s="22">
        <f t="shared" si="0"/>
        <v>87.312947299934933</v>
      </c>
      <c r="D9" s="16">
        <f t="shared" si="2"/>
        <v>2145</v>
      </c>
      <c r="E9" s="23">
        <f t="shared" si="3"/>
        <v>12.687052700065063</v>
      </c>
      <c r="F9" s="24">
        <v>16907</v>
      </c>
      <c r="G9" s="19">
        <f t="shared" si="4"/>
        <v>7093</v>
      </c>
      <c r="H9" s="25">
        <f t="shared" si="5"/>
        <v>88.122748167474214</v>
      </c>
      <c r="I9" s="26">
        <v>956</v>
      </c>
      <c r="J9" s="25">
        <f t="shared" si="6"/>
        <v>11.877251832525779</v>
      </c>
      <c r="K9" s="24">
        <v>8049</v>
      </c>
      <c r="L9" s="19">
        <f t="shared" si="7"/>
        <v>7669</v>
      </c>
      <c r="M9" s="23">
        <f t="shared" si="8"/>
        <v>86.577105441408904</v>
      </c>
      <c r="N9" s="26">
        <v>1189</v>
      </c>
      <c r="O9" s="23">
        <f t="shared" si="9"/>
        <v>13.422894558591103</v>
      </c>
      <c r="P9" s="24">
        <v>8858</v>
      </c>
    </row>
    <row r="10" spans="1:16" s="2" customFormat="1" ht="24.95" customHeight="1" x14ac:dyDescent="0.25">
      <c r="A10" s="13" t="s">
        <v>290</v>
      </c>
      <c r="B10" s="14">
        <f t="shared" si="1"/>
        <v>26458</v>
      </c>
      <c r="C10" s="22">
        <f t="shared" si="0"/>
        <v>77.97129637815695</v>
      </c>
      <c r="D10" s="16">
        <f t="shared" si="2"/>
        <v>7475</v>
      </c>
      <c r="E10" s="23">
        <f t="shared" si="3"/>
        <v>22.028703621843043</v>
      </c>
      <c r="F10" s="24">
        <v>33933</v>
      </c>
      <c r="G10" s="19">
        <f t="shared" si="4"/>
        <v>12939</v>
      </c>
      <c r="H10" s="25">
        <f t="shared" si="5"/>
        <v>78.618301130149476</v>
      </c>
      <c r="I10" s="26">
        <v>3519</v>
      </c>
      <c r="J10" s="25">
        <f t="shared" si="6"/>
        <v>21.381698869850531</v>
      </c>
      <c r="K10" s="24">
        <v>16458</v>
      </c>
      <c r="L10" s="19">
        <f t="shared" si="7"/>
        <v>13519</v>
      </c>
      <c r="M10" s="23">
        <f t="shared" si="8"/>
        <v>77.361945636623759</v>
      </c>
      <c r="N10" s="26">
        <v>3956</v>
      </c>
      <c r="O10" s="23">
        <f t="shared" si="9"/>
        <v>22.638054363376252</v>
      </c>
      <c r="P10" s="24">
        <v>17475</v>
      </c>
    </row>
    <row r="11" spans="1:16" s="2" customFormat="1" ht="24.95" customHeight="1" x14ac:dyDescent="0.25">
      <c r="A11" s="13" t="s">
        <v>291</v>
      </c>
      <c r="B11" s="14">
        <f t="shared" si="1"/>
        <v>12700</v>
      </c>
      <c r="C11" s="22">
        <f t="shared" si="0"/>
        <v>88.360119668823486</v>
      </c>
      <c r="D11" s="16">
        <f t="shared" si="2"/>
        <v>1673</v>
      </c>
      <c r="E11" s="23">
        <f t="shared" si="3"/>
        <v>11.63988033117651</v>
      </c>
      <c r="F11" s="24">
        <v>14373</v>
      </c>
      <c r="G11" s="19">
        <f t="shared" si="4"/>
        <v>6177</v>
      </c>
      <c r="H11" s="25">
        <f t="shared" si="5"/>
        <v>89.83420593368237</v>
      </c>
      <c r="I11" s="26">
        <v>699</v>
      </c>
      <c r="J11" s="25">
        <f t="shared" si="6"/>
        <v>10.165794066317627</v>
      </c>
      <c r="K11" s="24">
        <v>6876</v>
      </c>
      <c r="L11" s="19">
        <f t="shared" si="7"/>
        <v>6523</v>
      </c>
      <c r="M11" s="23">
        <f t="shared" si="8"/>
        <v>87.008136587968522</v>
      </c>
      <c r="N11" s="26">
        <v>974</v>
      </c>
      <c r="O11" s="23">
        <f t="shared" si="9"/>
        <v>12.99186341203148</v>
      </c>
      <c r="P11" s="24">
        <v>7497</v>
      </c>
    </row>
    <row r="12" spans="1:16" s="2" customFormat="1" ht="24.95" customHeight="1" x14ac:dyDescent="0.25">
      <c r="A12" s="13" t="s">
        <v>292</v>
      </c>
      <c r="B12" s="14">
        <f t="shared" si="1"/>
        <v>8001</v>
      </c>
      <c r="C12" s="22">
        <f t="shared" si="0"/>
        <v>88.57522417801394</v>
      </c>
      <c r="D12" s="16">
        <f t="shared" si="2"/>
        <v>1032</v>
      </c>
      <c r="E12" s="23">
        <f t="shared" si="3"/>
        <v>11.424775821986051</v>
      </c>
      <c r="F12" s="24">
        <v>9033</v>
      </c>
      <c r="G12" s="19">
        <f t="shared" si="4"/>
        <v>3869</v>
      </c>
      <c r="H12" s="25">
        <f t="shared" si="5"/>
        <v>89.477335800185003</v>
      </c>
      <c r="I12" s="26">
        <v>455</v>
      </c>
      <c r="J12" s="25">
        <f t="shared" si="6"/>
        <v>10.522664199814987</v>
      </c>
      <c r="K12" s="24">
        <v>4324</v>
      </c>
      <c r="L12" s="19">
        <f t="shared" si="7"/>
        <v>4132</v>
      </c>
      <c r="M12" s="23">
        <f t="shared" si="8"/>
        <v>87.746867700148655</v>
      </c>
      <c r="N12" s="26">
        <v>577</v>
      </c>
      <c r="O12" s="23">
        <f t="shared" si="9"/>
        <v>12.253132299851348</v>
      </c>
      <c r="P12" s="24">
        <v>4709</v>
      </c>
    </row>
    <row r="13" spans="1:16" s="2" customFormat="1" ht="24.95" customHeight="1" x14ac:dyDescent="0.25">
      <c r="A13" s="13" t="s">
        <v>293</v>
      </c>
      <c r="B13" s="14">
        <f t="shared" si="1"/>
        <v>8408</v>
      </c>
      <c r="C13" s="22">
        <f t="shared" si="0"/>
        <v>83.928927929726498</v>
      </c>
      <c r="D13" s="16">
        <f t="shared" si="2"/>
        <v>1610</v>
      </c>
      <c r="E13" s="23">
        <f t="shared" si="3"/>
        <v>16.071072070273505</v>
      </c>
      <c r="F13" s="24">
        <v>10018</v>
      </c>
      <c r="G13" s="19">
        <f t="shared" si="4"/>
        <v>4118</v>
      </c>
      <c r="H13" s="25">
        <f t="shared" si="5"/>
        <v>84.645426515930112</v>
      </c>
      <c r="I13" s="26">
        <v>747</v>
      </c>
      <c r="J13" s="25">
        <f t="shared" si="6"/>
        <v>15.354573484069887</v>
      </c>
      <c r="K13" s="24">
        <v>4865</v>
      </c>
      <c r="L13" s="19">
        <f t="shared" si="7"/>
        <v>4290</v>
      </c>
      <c r="M13" s="23">
        <f t="shared" si="8"/>
        <v>83.252474286823201</v>
      </c>
      <c r="N13" s="26">
        <v>863</v>
      </c>
      <c r="O13" s="23">
        <f t="shared" si="9"/>
        <v>16.747525713176788</v>
      </c>
      <c r="P13" s="24">
        <v>5153</v>
      </c>
    </row>
    <row r="14" spans="1:16" s="2" customFormat="1" ht="24.95" customHeight="1" x14ac:dyDescent="0.25">
      <c r="A14" s="13" t="s">
        <v>294</v>
      </c>
      <c r="B14" s="14">
        <f t="shared" si="1"/>
        <v>4489</v>
      </c>
      <c r="C14" s="22">
        <f t="shared" si="0"/>
        <v>84.427308632687598</v>
      </c>
      <c r="D14" s="16">
        <f t="shared" si="2"/>
        <v>828</v>
      </c>
      <c r="E14" s="23">
        <f t="shared" si="3"/>
        <v>15.572691367312395</v>
      </c>
      <c r="F14" s="24">
        <v>5317</v>
      </c>
      <c r="G14" s="19">
        <f t="shared" si="4"/>
        <v>2141</v>
      </c>
      <c r="H14" s="25">
        <f t="shared" si="5"/>
        <v>84.825673534072905</v>
      </c>
      <c r="I14" s="26">
        <v>383</v>
      </c>
      <c r="J14" s="25">
        <f t="shared" si="6"/>
        <v>15.174326465927098</v>
      </c>
      <c r="K14" s="24">
        <v>2524</v>
      </c>
      <c r="L14" s="19">
        <f t="shared" si="7"/>
        <v>2348</v>
      </c>
      <c r="M14" s="23">
        <f t="shared" si="8"/>
        <v>84.067311134980301</v>
      </c>
      <c r="N14" s="26">
        <v>445</v>
      </c>
      <c r="O14" s="23">
        <f t="shared" si="9"/>
        <v>15.932688865019692</v>
      </c>
      <c r="P14" s="24">
        <v>2793</v>
      </c>
    </row>
    <row r="15" spans="1:16" s="2" customFormat="1" ht="24.95" customHeight="1" x14ac:dyDescent="0.25">
      <c r="A15" s="13" t="s">
        <v>295</v>
      </c>
      <c r="B15" s="14">
        <f t="shared" si="1"/>
        <v>17929</v>
      </c>
      <c r="C15" s="22">
        <f t="shared" si="0"/>
        <v>78.214020852418969</v>
      </c>
      <c r="D15" s="16">
        <f t="shared" si="2"/>
        <v>4994</v>
      </c>
      <c r="E15" s="23">
        <f t="shared" si="3"/>
        <v>21.785979147581035</v>
      </c>
      <c r="F15" s="24">
        <v>22923</v>
      </c>
      <c r="G15" s="19">
        <f t="shared" si="4"/>
        <v>9056</v>
      </c>
      <c r="H15" s="25">
        <f t="shared" si="5"/>
        <v>80.562227559825644</v>
      </c>
      <c r="I15" s="26">
        <v>2185</v>
      </c>
      <c r="J15" s="25">
        <f t="shared" si="6"/>
        <v>19.43777244017436</v>
      </c>
      <c r="K15" s="24">
        <v>11241</v>
      </c>
      <c r="L15" s="19">
        <f t="shared" si="7"/>
        <v>8873</v>
      </c>
      <c r="M15" s="23">
        <f t="shared" si="8"/>
        <v>75.954459852764927</v>
      </c>
      <c r="N15" s="26">
        <v>2809</v>
      </c>
      <c r="O15" s="23">
        <f t="shared" si="9"/>
        <v>24.045540147235062</v>
      </c>
      <c r="P15" s="24">
        <v>11682</v>
      </c>
    </row>
    <row r="16" spans="1:16" s="2" customFormat="1" ht="24.95" customHeight="1" x14ac:dyDescent="0.25">
      <c r="A16" s="13" t="s">
        <v>296</v>
      </c>
      <c r="B16" s="14">
        <f t="shared" si="1"/>
        <v>6122</v>
      </c>
      <c r="C16" s="22">
        <f t="shared" si="0"/>
        <v>79.177444386963273</v>
      </c>
      <c r="D16" s="16">
        <f t="shared" si="2"/>
        <v>1610</v>
      </c>
      <c r="E16" s="23">
        <f t="shared" si="3"/>
        <v>20.82255561303673</v>
      </c>
      <c r="F16" s="24">
        <v>7732</v>
      </c>
      <c r="G16" s="19">
        <f t="shared" si="4"/>
        <v>3055</v>
      </c>
      <c r="H16" s="25">
        <f t="shared" si="5"/>
        <v>80.905720338983059</v>
      </c>
      <c r="I16" s="26">
        <v>721</v>
      </c>
      <c r="J16" s="25">
        <f t="shared" si="6"/>
        <v>19.094279661016948</v>
      </c>
      <c r="K16" s="24">
        <v>3776</v>
      </c>
      <c r="L16" s="19">
        <f t="shared" si="7"/>
        <v>3067</v>
      </c>
      <c r="M16" s="23">
        <f t="shared" si="8"/>
        <v>77.527805864509602</v>
      </c>
      <c r="N16" s="26">
        <v>889</v>
      </c>
      <c r="O16" s="23">
        <f t="shared" si="9"/>
        <v>22.472194135490394</v>
      </c>
      <c r="P16" s="24">
        <v>3956</v>
      </c>
    </row>
    <row r="17" spans="1:16" s="2" customFormat="1" ht="24.95" customHeight="1" thickBot="1" x14ac:dyDescent="0.3">
      <c r="A17" s="27" t="s">
        <v>297</v>
      </c>
      <c r="B17" s="14">
        <f t="shared" si="1"/>
        <v>7895</v>
      </c>
      <c r="C17" s="28">
        <f t="shared" si="0"/>
        <v>84.132566069906218</v>
      </c>
      <c r="D17" s="16">
        <f t="shared" si="2"/>
        <v>1489</v>
      </c>
      <c r="E17" s="29">
        <f t="shared" si="3"/>
        <v>15.867433930093778</v>
      </c>
      <c r="F17" s="30">
        <v>9384</v>
      </c>
      <c r="G17" s="19">
        <f t="shared" si="4"/>
        <v>3811</v>
      </c>
      <c r="H17" s="31">
        <f t="shared" si="5"/>
        <v>86.182722749886935</v>
      </c>
      <c r="I17" s="32">
        <v>611</v>
      </c>
      <c r="J17" s="31">
        <f t="shared" si="6"/>
        <v>13.817277250113072</v>
      </c>
      <c r="K17" s="30">
        <v>4422</v>
      </c>
      <c r="L17" s="19">
        <f>P17-N17</f>
        <v>4084</v>
      </c>
      <c r="M17" s="29">
        <f t="shared" si="8"/>
        <v>82.305521966948817</v>
      </c>
      <c r="N17" s="32">
        <v>878</v>
      </c>
      <c r="O17" s="29">
        <f t="shared" si="9"/>
        <v>17.69447803305119</v>
      </c>
      <c r="P17" s="30">
        <v>4962</v>
      </c>
    </row>
    <row r="18" spans="1:16" s="2" customFormat="1" ht="24.95" customHeight="1" thickBot="1" x14ac:dyDescent="0.3">
      <c r="A18" s="33" t="s">
        <v>359</v>
      </c>
      <c r="B18" s="34">
        <f>SUM(B7:B17)</f>
        <v>154472</v>
      </c>
      <c r="C18" s="35">
        <f t="shared" si="0"/>
        <v>83.413161688869209</v>
      </c>
      <c r="D18" s="36">
        <f>SUM(D7:D17)</f>
        <v>30717</v>
      </c>
      <c r="E18" s="37">
        <f t="shared" si="3"/>
        <v>16.586838311130791</v>
      </c>
      <c r="F18" s="38">
        <f>SUM(F7:F17)</f>
        <v>185189</v>
      </c>
      <c r="G18" s="39">
        <f>SUM(G7:G17)</f>
        <v>75247</v>
      </c>
      <c r="H18" s="40">
        <f t="shared" si="5"/>
        <v>84.599471583562874</v>
      </c>
      <c r="I18" s="41">
        <f>SUM(I7:I17)</f>
        <v>13698</v>
      </c>
      <c r="J18" s="40">
        <f t="shared" si="6"/>
        <v>15.400528416437123</v>
      </c>
      <c r="K18" s="38">
        <f>SUM(K7:K17)</f>
        <v>88945</v>
      </c>
      <c r="L18" s="39">
        <f>SUM(L7:L17)</f>
        <v>79225</v>
      </c>
      <c r="M18" s="37">
        <f t="shared" si="8"/>
        <v>82.31681974980259</v>
      </c>
      <c r="N18" s="41">
        <f>SUM(N7:N17)</f>
        <v>17019</v>
      </c>
      <c r="O18" s="37">
        <f t="shared" si="9"/>
        <v>17.683180250197413</v>
      </c>
      <c r="P18" s="38">
        <f>SUM(P7:P17)</f>
        <v>96244</v>
      </c>
    </row>
    <row r="19" spans="1:16" ht="15" customHeight="1" x14ac:dyDescent="0.25">
      <c r="A19" s="3" t="s">
        <v>364</v>
      </c>
      <c r="B19" s="3"/>
      <c r="C19" s="3"/>
      <c r="D19" s="3"/>
      <c r="E19" s="3"/>
      <c r="F19" s="3"/>
    </row>
    <row r="20" spans="1:16" ht="15" customHeight="1" x14ac:dyDescent="0.25">
      <c r="A20" s="3" t="s">
        <v>363</v>
      </c>
      <c r="B20" s="3"/>
      <c r="C20" s="3"/>
      <c r="D20" s="3"/>
      <c r="E20" s="3"/>
      <c r="F20" s="3"/>
    </row>
    <row r="21" spans="1:16" s="1" customFormat="1" ht="15" customHeight="1" x14ac:dyDescent="0.25">
      <c r="A21" s="3" t="s">
        <v>369</v>
      </c>
      <c r="B21" s="3"/>
      <c r="C21" s="3"/>
      <c r="D21" s="3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1">
    <outlinePr summaryBelow="0" summaryRight="0"/>
  </sheetPr>
  <dimension ref="A1:R21"/>
  <sheetViews>
    <sheetView showGridLines="0" zoomScaleNormal="100" workbookViewId="0">
      <selection activeCell="A2" sqref="A2:P2"/>
    </sheetView>
  </sheetViews>
  <sheetFormatPr baseColWidth="10" defaultColWidth="9.140625" defaultRowHeight="15" x14ac:dyDescent="0.25"/>
  <cols>
    <col min="1" max="1" width="18.140625" style="42" customWidth="1"/>
    <col min="2" max="2" width="8.85546875" style="9" customWidth="1"/>
    <col min="3" max="3" width="7.28515625" style="9" customWidth="1"/>
    <col min="4" max="4" width="9.7109375" style="9" customWidth="1"/>
    <col min="5" max="5" width="7.28515625" style="9" customWidth="1"/>
    <col min="6" max="6" width="10.28515625" style="9" customWidth="1"/>
    <col min="7" max="7" width="8.85546875" style="9" customWidth="1"/>
    <col min="8" max="8" width="7.28515625" style="9" customWidth="1"/>
    <col min="9" max="9" width="9.7109375" style="9" customWidth="1"/>
    <col min="10" max="10" width="7.28515625" style="9" customWidth="1"/>
    <col min="11" max="11" width="10.28515625" style="9" customWidth="1"/>
    <col min="12" max="12" width="8.85546875" style="9" customWidth="1"/>
    <col min="13" max="13" width="7.28515625" style="9" customWidth="1"/>
    <col min="14" max="14" width="9.7109375" style="9" customWidth="1"/>
    <col min="15" max="15" width="7.2851562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8" ht="51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8" s="2" customFormat="1" ht="21.95" customHeight="1" x14ac:dyDescent="0.25">
      <c r="A7" s="13" t="s">
        <v>298</v>
      </c>
      <c r="B7" s="14">
        <f>G7+L7</f>
        <v>64666</v>
      </c>
      <c r="C7" s="15">
        <f t="shared" ref="C7:C18" si="0">B7/F7*100</f>
        <v>79.63596955740006</v>
      </c>
      <c r="D7" s="16">
        <f>I7+N7</f>
        <v>16536</v>
      </c>
      <c r="E7" s="17">
        <f>D7/F7*100</f>
        <v>20.364030442599937</v>
      </c>
      <c r="F7" s="18">
        <v>81202</v>
      </c>
      <c r="G7" s="19">
        <f>K7-I7</f>
        <v>31069</v>
      </c>
      <c r="H7" s="20">
        <f>G7/K7*100</f>
        <v>81.784200689673327</v>
      </c>
      <c r="I7" s="21">
        <v>6920</v>
      </c>
      <c r="J7" s="20">
        <f>I7/K7*100</f>
        <v>18.215799310326673</v>
      </c>
      <c r="K7" s="18">
        <v>37989</v>
      </c>
      <c r="L7" s="19">
        <f>P7-N7</f>
        <v>33597</v>
      </c>
      <c r="M7" s="17">
        <f>L7/P7*100</f>
        <v>77.747437113831481</v>
      </c>
      <c r="N7" s="21">
        <v>9616</v>
      </c>
      <c r="O7" s="17">
        <f>N7/P7*100</f>
        <v>22.252562886168516</v>
      </c>
      <c r="P7" s="18">
        <v>43213</v>
      </c>
      <c r="Q7" s="47"/>
      <c r="R7" s="47"/>
    </row>
    <row r="8" spans="1:18" s="2" customFormat="1" ht="21.95" customHeight="1" x14ac:dyDescent="0.25">
      <c r="A8" s="13" t="s">
        <v>299</v>
      </c>
      <c r="B8" s="14">
        <f t="shared" ref="B8:B17" si="1">G8+L8</f>
        <v>5306</v>
      </c>
      <c r="C8" s="22">
        <f t="shared" si="0"/>
        <v>80.933496034167177</v>
      </c>
      <c r="D8" s="16">
        <f t="shared" ref="D8:D17" si="2">I8+N8</f>
        <v>1250</v>
      </c>
      <c r="E8" s="23">
        <f t="shared" ref="E8:E18" si="3">D8/F8*100</f>
        <v>19.066503965832826</v>
      </c>
      <c r="F8" s="24">
        <v>6556</v>
      </c>
      <c r="G8" s="19">
        <f t="shared" ref="G8:G17" si="4">K8-I8</f>
        <v>2479</v>
      </c>
      <c r="H8" s="25">
        <f t="shared" ref="H8:H18" si="5">G8/K8*100</f>
        <v>79.838969404186798</v>
      </c>
      <c r="I8" s="26">
        <v>626</v>
      </c>
      <c r="J8" s="25">
        <f t="shared" ref="J8:J18" si="6">I8/K8*100</f>
        <v>20.161030595813205</v>
      </c>
      <c r="K8" s="24">
        <v>3105</v>
      </c>
      <c r="L8" s="19">
        <f t="shared" ref="L8:L17" si="7">P8-N8</f>
        <v>2827</v>
      </c>
      <c r="M8" s="23">
        <f t="shared" ref="M8:M18" si="8">L8/P8*100</f>
        <v>81.918284555201396</v>
      </c>
      <c r="N8" s="26">
        <v>624</v>
      </c>
      <c r="O8" s="23">
        <f t="shared" ref="O8:O18" si="9">N8/P8*100</f>
        <v>18.081715444798611</v>
      </c>
      <c r="P8" s="24">
        <v>3451</v>
      </c>
      <c r="Q8" s="47"/>
      <c r="R8" s="47"/>
    </row>
    <row r="9" spans="1:18" s="2" customFormat="1" ht="21.95" customHeight="1" x14ac:dyDescent="0.25">
      <c r="A9" s="13" t="s">
        <v>300</v>
      </c>
      <c r="B9" s="14">
        <f t="shared" si="1"/>
        <v>9096</v>
      </c>
      <c r="C9" s="22">
        <f t="shared" si="0"/>
        <v>73.861144945188798</v>
      </c>
      <c r="D9" s="16">
        <f t="shared" si="2"/>
        <v>3219</v>
      </c>
      <c r="E9" s="23">
        <f t="shared" si="3"/>
        <v>26.138855054811206</v>
      </c>
      <c r="F9" s="24">
        <v>12315</v>
      </c>
      <c r="G9" s="19">
        <f t="shared" si="4"/>
        <v>4405</v>
      </c>
      <c r="H9" s="25">
        <f t="shared" si="5"/>
        <v>74.446510055771512</v>
      </c>
      <c r="I9" s="26">
        <v>1512</v>
      </c>
      <c r="J9" s="25">
        <f t="shared" si="6"/>
        <v>25.553489944228495</v>
      </c>
      <c r="K9" s="24">
        <v>5917</v>
      </c>
      <c r="L9" s="19">
        <f t="shared" si="7"/>
        <v>4691</v>
      </c>
      <c r="M9" s="23">
        <f t="shared" si="8"/>
        <v>73.319787433572998</v>
      </c>
      <c r="N9" s="26">
        <v>1707</v>
      </c>
      <c r="O9" s="23">
        <f t="shared" si="9"/>
        <v>26.680212566427009</v>
      </c>
      <c r="P9" s="24">
        <v>6398</v>
      </c>
      <c r="Q9" s="47"/>
      <c r="R9" s="47"/>
    </row>
    <row r="10" spans="1:18" s="2" customFormat="1" ht="21.95" customHeight="1" x14ac:dyDescent="0.25">
      <c r="A10" s="13" t="s">
        <v>301</v>
      </c>
      <c r="B10" s="14">
        <f t="shared" si="1"/>
        <v>25851</v>
      </c>
      <c r="C10" s="22">
        <f t="shared" si="0"/>
        <v>59.645601162871188</v>
      </c>
      <c r="D10" s="16">
        <f t="shared" si="2"/>
        <v>17490</v>
      </c>
      <c r="E10" s="23">
        <f t="shared" si="3"/>
        <v>40.354398837128812</v>
      </c>
      <c r="F10" s="24">
        <v>43341</v>
      </c>
      <c r="G10" s="19">
        <f t="shared" si="4"/>
        <v>12980</v>
      </c>
      <c r="H10" s="25">
        <f t="shared" si="5"/>
        <v>63.468779032810133</v>
      </c>
      <c r="I10" s="26">
        <v>7471</v>
      </c>
      <c r="J10" s="25">
        <f t="shared" si="6"/>
        <v>36.531220967189867</v>
      </c>
      <c r="K10" s="24">
        <v>20451</v>
      </c>
      <c r="L10" s="19">
        <f t="shared" si="7"/>
        <v>12871</v>
      </c>
      <c r="M10" s="23">
        <f t="shared" si="8"/>
        <v>56.229794670161645</v>
      </c>
      <c r="N10" s="26">
        <v>10019</v>
      </c>
      <c r="O10" s="23">
        <f t="shared" si="9"/>
        <v>43.770205329838355</v>
      </c>
      <c r="P10" s="24">
        <v>22890</v>
      </c>
      <c r="Q10" s="47"/>
      <c r="R10" s="47"/>
    </row>
    <row r="11" spans="1:18" s="2" customFormat="1" ht="21.95" customHeight="1" x14ac:dyDescent="0.25">
      <c r="A11" s="13" t="s">
        <v>302</v>
      </c>
      <c r="B11" s="14">
        <f t="shared" si="1"/>
        <v>25212</v>
      </c>
      <c r="C11" s="22">
        <f t="shared" si="0"/>
        <v>69.785208148804259</v>
      </c>
      <c r="D11" s="16">
        <f t="shared" si="2"/>
        <v>10916</v>
      </c>
      <c r="E11" s="23">
        <f t="shared" si="3"/>
        <v>30.214791851195749</v>
      </c>
      <c r="F11" s="24">
        <v>36128</v>
      </c>
      <c r="G11" s="19">
        <f t="shared" si="4"/>
        <v>12561</v>
      </c>
      <c r="H11" s="25">
        <f t="shared" si="5"/>
        <v>72.285204580767683</v>
      </c>
      <c r="I11" s="26">
        <v>4816</v>
      </c>
      <c r="J11" s="25">
        <f t="shared" si="6"/>
        <v>27.714795419232317</v>
      </c>
      <c r="K11" s="24">
        <v>17377</v>
      </c>
      <c r="L11" s="19">
        <f t="shared" si="7"/>
        <v>12651</v>
      </c>
      <c r="M11" s="23">
        <f t="shared" si="8"/>
        <v>67.46840168524345</v>
      </c>
      <c r="N11" s="26">
        <v>6100</v>
      </c>
      <c r="O11" s="23">
        <f t="shared" si="9"/>
        <v>32.53159831475655</v>
      </c>
      <c r="P11" s="24">
        <v>18751</v>
      </c>
      <c r="Q11" s="47"/>
      <c r="R11" s="47"/>
    </row>
    <row r="12" spans="1:18" s="2" customFormat="1" ht="21.95" customHeight="1" x14ac:dyDescent="0.25">
      <c r="A12" s="13" t="s">
        <v>303</v>
      </c>
      <c r="B12" s="14">
        <f t="shared" si="1"/>
        <v>12411</v>
      </c>
      <c r="C12" s="22">
        <f t="shared" si="0"/>
        <v>69.080485361237891</v>
      </c>
      <c r="D12" s="16">
        <f t="shared" si="2"/>
        <v>5555</v>
      </c>
      <c r="E12" s="23">
        <f t="shared" si="3"/>
        <v>30.919514638762109</v>
      </c>
      <c r="F12" s="24">
        <v>17966</v>
      </c>
      <c r="G12" s="19">
        <f t="shared" si="4"/>
        <v>6103</v>
      </c>
      <c r="H12" s="25">
        <f t="shared" si="5"/>
        <v>72.207761476573594</v>
      </c>
      <c r="I12" s="26">
        <v>2349</v>
      </c>
      <c r="J12" s="25">
        <f t="shared" si="6"/>
        <v>27.792238523426409</v>
      </c>
      <c r="K12" s="24">
        <v>8452</v>
      </c>
      <c r="L12" s="19">
        <f t="shared" si="7"/>
        <v>6308</v>
      </c>
      <c r="M12" s="23">
        <f t="shared" si="8"/>
        <v>66.302291360100909</v>
      </c>
      <c r="N12" s="26">
        <v>3206</v>
      </c>
      <c r="O12" s="23">
        <f t="shared" si="9"/>
        <v>33.697708639899098</v>
      </c>
      <c r="P12" s="24">
        <v>9514</v>
      </c>
      <c r="Q12" s="47"/>
      <c r="R12" s="47"/>
    </row>
    <row r="13" spans="1:18" s="2" customFormat="1" ht="21.95" customHeight="1" x14ac:dyDescent="0.25">
      <c r="A13" s="13" t="s">
        <v>304</v>
      </c>
      <c r="B13" s="14">
        <f t="shared" si="1"/>
        <v>31252</v>
      </c>
      <c r="C13" s="22">
        <f t="shared" si="0"/>
        <v>81.805093840797838</v>
      </c>
      <c r="D13" s="16">
        <f t="shared" si="2"/>
        <v>6951</v>
      </c>
      <c r="E13" s="23">
        <f t="shared" si="3"/>
        <v>18.194906159202155</v>
      </c>
      <c r="F13" s="24">
        <v>38203</v>
      </c>
      <c r="G13" s="19">
        <f t="shared" si="4"/>
        <v>14544</v>
      </c>
      <c r="H13" s="25">
        <f t="shared" si="5"/>
        <v>81.296813862493011</v>
      </c>
      <c r="I13" s="26">
        <v>3346</v>
      </c>
      <c r="J13" s="25">
        <f t="shared" si="6"/>
        <v>18.703186137506986</v>
      </c>
      <c r="K13" s="24">
        <v>17890</v>
      </c>
      <c r="L13" s="19">
        <f t="shared" si="7"/>
        <v>16708</v>
      </c>
      <c r="M13" s="23">
        <f t="shared" si="8"/>
        <v>82.252744547826524</v>
      </c>
      <c r="N13" s="26">
        <v>3605</v>
      </c>
      <c r="O13" s="23">
        <f t="shared" si="9"/>
        <v>17.747255452173487</v>
      </c>
      <c r="P13" s="24">
        <v>20313</v>
      </c>
      <c r="Q13" s="47"/>
      <c r="R13" s="47"/>
    </row>
    <row r="14" spans="1:18" s="2" customFormat="1" ht="21.95" customHeight="1" x14ac:dyDescent="0.25">
      <c r="A14" s="13" t="s">
        <v>305</v>
      </c>
      <c r="B14" s="14">
        <f t="shared" si="1"/>
        <v>7701</v>
      </c>
      <c r="C14" s="22">
        <f t="shared" si="0"/>
        <v>83.852351916376307</v>
      </c>
      <c r="D14" s="16">
        <f t="shared" si="2"/>
        <v>1483</v>
      </c>
      <c r="E14" s="23">
        <f t="shared" si="3"/>
        <v>16.147648083623693</v>
      </c>
      <c r="F14" s="24">
        <v>9184</v>
      </c>
      <c r="G14" s="19">
        <f t="shared" si="4"/>
        <v>3605</v>
      </c>
      <c r="H14" s="25">
        <f t="shared" si="5"/>
        <v>83.333333333333343</v>
      </c>
      <c r="I14" s="26">
        <v>721</v>
      </c>
      <c r="J14" s="25">
        <f t="shared" si="6"/>
        <v>16.666666666666664</v>
      </c>
      <c r="K14" s="24">
        <v>4326</v>
      </c>
      <c r="L14" s="19">
        <f t="shared" si="7"/>
        <v>4096</v>
      </c>
      <c r="M14" s="23">
        <f t="shared" si="8"/>
        <v>84.314532729518319</v>
      </c>
      <c r="N14" s="26">
        <v>762</v>
      </c>
      <c r="O14" s="23">
        <f t="shared" si="9"/>
        <v>15.685467270481679</v>
      </c>
      <c r="P14" s="24">
        <v>4858</v>
      </c>
      <c r="Q14" s="47"/>
      <c r="R14" s="47"/>
    </row>
    <row r="15" spans="1:18" s="2" customFormat="1" ht="21.95" customHeight="1" x14ac:dyDescent="0.25">
      <c r="A15" s="13" t="s">
        <v>306</v>
      </c>
      <c r="B15" s="14">
        <f t="shared" si="1"/>
        <v>17431</v>
      </c>
      <c r="C15" s="22">
        <f t="shared" si="0"/>
        <v>83.016621422107917</v>
      </c>
      <c r="D15" s="16">
        <f t="shared" si="2"/>
        <v>3566</v>
      </c>
      <c r="E15" s="23">
        <f t="shared" si="3"/>
        <v>16.983378577892079</v>
      </c>
      <c r="F15" s="24">
        <v>20997</v>
      </c>
      <c r="G15" s="19">
        <f t="shared" si="4"/>
        <v>8083</v>
      </c>
      <c r="H15" s="25">
        <f t="shared" si="5"/>
        <v>83.961774176794435</v>
      </c>
      <c r="I15" s="26">
        <v>1544</v>
      </c>
      <c r="J15" s="25">
        <f t="shared" si="6"/>
        <v>16.038225823205568</v>
      </c>
      <c r="K15" s="24">
        <v>9627</v>
      </c>
      <c r="L15" s="19">
        <f t="shared" si="7"/>
        <v>9348</v>
      </c>
      <c r="M15" s="23">
        <f t="shared" si="8"/>
        <v>82.21635883905013</v>
      </c>
      <c r="N15" s="26">
        <v>2022</v>
      </c>
      <c r="O15" s="23">
        <f t="shared" si="9"/>
        <v>17.783641160949866</v>
      </c>
      <c r="P15" s="24">
        <v>11370</v>
      </c>
      <c r="Q15" s="47"/>
      <c r="R15" s="47"/>
    </row>
    <row r="16" spans="1:18" s="2" customFormat="1" ht="21.95" customHeight="1" x14ac:dyDescent="0.25">
      <c r="A16" s="13" t="s">
        <v>307</v>
      </c>
      <c r="B16" s="14">
        <f t="shared" si="1"/>
        <v>7078</v>
      </c>
      <c r="C16" s="22">
        <f t="shared" si="0"/>
        <v>76.091163190711669</v>
      </c>
      <c r="D16" s="16">
        <f t="shared" si="2"/>
        <v>2224</v>
      </c>
      <c r="E16" s="23">
        <f t="shared" si="3"/>
        <v>23.908836809288324</v>
      </c>
      <c r="F16" s="24">
        <v>9302</v>
      </c>
      <c r="G16" s="19">
        <f t="shared" si="4"/>
        <v>3361</v>
      </c>
      <c r="H16" s="25">
        <f t="shared" si="5"/>
        <v>76.560364464692483</v>
      </c>
      <c r="I16" s="26">
        <v>1029</v>
      </c>
      <c r="J16" s="25">
        <f t="shared" si="6"/>
        <v>23.439635535307517</v>
      </c>
      <c r="K16" s="24">
        <v>4390</v>
      </c>
      <c r="L16" s="19">
        <f t="shared" si="7"/>
        <v>3717</v>
      </c>
      <c r="M16" s="23">
        <f t="shared" si="8"/>
        <v>75.671824104234531</v>
      </c>
      <c r="N16" s="26">
        <v>1195</v>
      </c>
      <c r="O16" s="23">
        <f t="shared" si="9"/>
        <v>24.328175895765472</v>
      </c>
      <c r="P16" s="24">
        <v>4912</v>
      </c>
      <c r="Q16" s="47"/>
      <c r="R16" s="47"/>
    </row>
    <row r="17" spans="1:18" s="2" customFormat="1" ht="21.95" customHeight="1" thickBot="1" x14ac:dyDescent="0.3">
      <c r="A17" s="27" t="s">
        <v>308</v>
      </c>
      <c r="B17" s="14">
        <f t="shared" si="1"/>
        <v>14360</v>
      </c>
      <c r="C17" s="28">
        <f t="shared" si="0"/>
        <v>82.733191219680819</v>
      </c>
      <c r="D17" s="16">
        <f t="shared" si="2"/>
        <v>2997</v>
      </c>
      <c r="E17" s="29">
        <f t="shared" si="3"/>
        <v>17.266808780319177</v>
      </c>
      <c r="F17" s="30">
        <v>17357</v>
      </c>
      <c r="G17" s="19">
        <f t="shared" si="4"/>
        <v>6762</v>
      </c>
      <c r="H17" s="31">
        <f t="shared" si="5"/>
        <v>82.675143660594202</v>
      </c>
      <c r="I17" s="32">
        <v>1417</v>
      </c>
      <c r="J17" s="31">
        <f t="shared" si="6"/>
        <v>17.324856339405795</v>
      </c>
      <c r="K17" s="30">
        <v>8179</v>
      </c>
      <c r="L17" s="19">
        <f t="shared" si="7"/>
        <v>7598</v>
      </c>
      <c r="M17" s="29">
        <f t="shared" si="8"/>
        <v>82.784920461974281</v>
      </c>
      <c r="N17" s="32">
        <v>1580</v>
      </c>
      <c r="O17" s="29">
        <f t="shared" si="9"/>
        <v>17.215079538025712</v>
      </c>
      <c r="P17" s="30">
        <v>9178</v>
      </c>
      <c r="Q17" s="47"/>
      <c r="R17" s="47"/>
    </row>
    <row r="18" spans="1:18" s="2" customFormat="1" ht="21.95" customHeight="1" thickBot="1" x14ac:dyDescent="0.3">
      <c r="A18" s="33" t="s">
        <v>360</v>
      </c>
      <c r="B18" s="34">
        <f>SUM(B7:B17)</f>
        <v>220364</v>
      </c>
      <c r="C18" s="35">
        <f t="shared" si="0"/>
        <v>75.324986070804741</v>
      </c>
      <c r="D18" s="36">
        <f>SUM(D7:D17)</f>
        <v>72187</v>
      </c>
      <c r="E18" s="37">
        <f t="shared" si="3"/>
        <v>24.675013929195252</v>
      </c>
      <c r="F18" s="38">
        <f>SUM(F7:F17)</f>
        <v>292551</v>
      </c>
      <c r="G18" s="39">
        <f>SUM(G7:G17)</f>
        <v>105952</v>
      </c>
      <c r="H18" s="40">
        <f t="shared" si="5"/>
        <v>76.942405031117701</v>
      </c>
      <c r="I18" s="41">
        <f>SUM(I7:I17)</f>
        <v>31751</v>
      </c>
      <c r="J18" s="40">
        <f t="shared" si="6"/>
        <v>23.057594968882306</v>
      </c>
      <c r="K18" s="38">
        <f>SUM(K7:K17)</f>
        <v>137703</v>
      </c>
      <c r="L18" s="39">
        <f>SUM(L7:L17)</f>
        <v>114412</v>
      </c>
      <c r="M18" s="37">
        <f t="shared" si="8"/>
        <v>73.886650134325265</v>
      </c>
      <c r="N18" s="41">
        <f>SUM(N7:N17)</f>
        <v>40436</v>
      </c>
      <c r="O18" s="37">
        <f t="shared" si="9"/>
        <v>26.113349865674728</v>
      </c>
      <c r="P18" s="38">
        <f>SUM(P7:P17)</f>
        <v>154848</v>
      </c>
      <c r="Q18" s="47"/>
      <c r="R18" s="47"/>
    </row>
    <row r="19" spans="1:18" ht="15" customHeight="1" x14ac:dyDescent="0.25">
      <c r="A19" s="3" t="s">
        <v>364</v>
      </c>
      <c r="B19" s="3"/>
      <c r="C19" s="3"/>
      <c r="D19" s="3"/>
      <c r="E19" s="3"/>
      <c r="F19" s="3"/>
    </row>
    <row r="20" spans="1:18" ht="15" customHeight="1" x14ac:dyDescent="0.25">
      <c r="A20" s="3" t="s">
        <v>363</v>
      </c>
      <c r="B20" s="3"/>
      <c r="C20" s="3"/>
      <c r="D20" s="3"/>
      <c r="E20" s="3"/>
      <c r="F20" s="3"/>
    </row>
    <row r="21" spans="1:18" s="1" customFormat="1" ht="15" customHeight="1" x14ac:dyDescent="0.25">
      <c r="A21" s="3" t="s">
        <v>369</v>
      </c>
      <c r="B21" s="3"/>
      <c r="C21" s="3"/>
      <c r="D21" s="3"/>
      <c r="E21" s="3"/>
      <c r="F21" s="3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8 E18 H18 J18 M18 O18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Q17"/>
  <sheetViews>
    <sheetView showGridLines="0" zoomScale="110" zoomScaleNormal="110" workbookViewId="0">
      <selection sqref="A1:P1"/>
    </sheetView>
  </sheetViews>
  <sheetFormatPr baseColWidth="10" defaultColWidth="9.140625" defaultRowHeight="15" x14ac:dyDescent="0.25"/>
  <cols>
    <col min="1" max="1" width="18.5703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  <col min="17" max="17" width="9.140625" style="42"/>
  </cols>
  <sheetData>
    <row r="1" spans="1:17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7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7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7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7" ht="51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7" s="2" customFormat="1" ht="21.95" customHeight="1" x14ac:dyDescent="0.25">
      <c r="A7" s="13" t="s">
        <v>309</v>
      </c>
      <c r="B7" s="14">
        <f>G7+L7</f>
        <v>103447</v>
      </c>
      <c r="C7" s="15">
        <f t="shared" ref="C7:C14" si="0">B7/F7*100</f>
        <v>83.325546927860302</v>
      </c>
      <c r="D7" s="16">
        <f>I7+N7</f>
        <v>20701</v>
      </c>
      <c r="E7" s="17">
        <f>D7/F7*100</f>
        <v>16.674453072139706</v>
      </c>
      <c r="F7" s="18">
        <v>124148</v>
      </c>
      <c r="G7" s="19">
        <f>K7-I7</f>
        <v>52481</v>
      </c>
      <c r="H7" s="20">
        <f>G7/K7*100</f>
        <v>87.256010374754766</v>
      </c>
      <c r="I7" s="21">
        <v>7665</v>
      </c>
      <c r="J7" s="20">
        <f>I7/K7*100</f>
        <v>12.743989625245236</v>
      </c>
      <c r="K7" s="18">
        <v>60146</v>
      </c>
      <c r="L7" s="19">
        <f>P7-N7</f>
        <v>50966</v>
      </c>
      <c r="M7" s="17">
        <f>L7/P7*100</f>
        <v>79.631886503546767</v>
      </c>
      <c r="N7" s="21">
        <v>13036</v>
      </c>
      <c r="O7" s="17">
        <f>N7/P7*100</f>
        <v>20.368113496453237</v>
      </c>
      <c r="P7" s="18">
        <v>64002</v>
      </c>
      <c r="Q7" s="47"/>
    </row>
    <row r="8" spans="1:17" s="2" customFormat="1" ht="21.95" customHeight="1" x14ac:dyDescent="0.25">
      <c r="A8" s="13" t="s">
        <v>310</v>
      </c>
      <c r="B8" s="14">
        <f t="shared" ref="B8:B13" si="1">G8+L8</f>
        <v>34237</v>
      </c>
      <c r="C8" s="22">
        <f t="shared" si="0"/>
        <v>69.911377930245848</v>
      </c>
      <c r="D8" s="16">
        <f t="shared" ref="D8:D13" si="2">I8+N8</f>
        <v>14735</v>
      </c>
      <c r="E8" s="23">
        <f t="shared" ref="E8:E14" si="3">D8/F8*100</f>
        <v>30.088622069754145</v>
      </c>
      <c r="F8" s="24">
        <v>48972</v>
      </c>
      <c r="G8" s="19">
        <f t="shared" ref="G8:G13" si="4">K8-I8</f>
        <v>18291</v>
      </c>
      <c r="H8" s="25">
        <f t="shared" ref="H8:H14" si="5">G8/K8*100</f>
        <v>76.256983240223462</v>
      </c>
      <c r="I8" s="26">
        <v>5695</v>
      </c>
      <c r="J8" s="25">
        <f t="shared" ref="J8:J14" si="6">I8/K8*100</f>
        <v>23.743016759776538</v>
      </c>
      <c r="K8" s="24">
        <v>23986</v>
      </c>
      <c r="L8" s="19">
        <f t="shared" ref="L8:L13" si="7">P8-N8</f>
        <v>15946</v>
      </c>
      <c r="M8" s="23">
        <f t="shared" ref="M8:M14" si="8">L8/P8*100</f>
        <v>63.819739053870173</v>
      </c>
      <c r="N8" s="26">
        <v>9040</v>
      </c>
      <c r="O8" s="23">
        <f t="shared" ref="O8:O14" si="9">N8/P8*100</f>
        <v>36.180260946129835</v>
      </c>
      <c r="P8" s="24">
        <v>24986</v>
      </c>
      <c r="Q8" s="47"/>
    </row>
    <row r="9" spans="1:17" s="2" customFormat="1" ht="21.95" customHeight="1" x14ac:dyDescent="0.25">
      <c r="A9" s="13" t="s">
        <v>311</v>
      </c>
      <c r="B9" s="14">
        <f t="shared" si="1"/>
        <v>15330</v>
      </c>
      <c r="C9" s="22">
        <f t="shared" si="0"/>
        <v>78.290179255400645</v>
      </c>
      <c r="D9" s="16">
        <f t="shared" si="2"/>
        <v>4251</v>
      </c>
      <c r="E9" s="23">
        <f t="shared" si="3"/>
        <v>21.709820744599355</v>
      </c>
      <c r="F9" s="24">
        <v>19581</v>
      </c>
      <c r="G9" s="19">
        <f t="shared" si="4"/>
        <v>7523</v>
      </c>
      <c r="H9" s="25">
        <f t="shared" si="5"/>
        <v>81.268229447985306</v>
      </c>
      <c r="I9" s="26">
        <v>1734</v>
      </c>
      <c r="J9" s="25">
        <f t="shared" si="6"/>
        <v>18.731770552014694</v>
      </c>
      <c r="K9" s="24">
        <v>9257</v>
      </c>
      <c r="L9" s="19">
        <f t="shared" si="7"/>
        <v>7807</v>
      </c>
      <c r="M9" s="23">
        <f t="shared" si="8"/>
        <v>75.619914761720267</v>
      </c>
      <c r="N9" s="26">
        <v>2517</v>
      </c>
      <c r="O9" s="23">
        <f t="shared" si="9"/>
        <v>24.380085238279737</v>
      </c>
      <c r="P9" s="24">
        <v>10324</v>
      </c>
      <c r="Q9" s="47"/>
    </row>
    <row r="10" spans="1:17" s="2" customFormat="1" ht="21.95" customHeight="1" x14ac:dyDescent="0.25">
      <c r="A10" s="13" t="s">
        <v>312</v>
      </c>
      <c r="B10" s="14">
        <f t="shared" si="1"/>
        <v>5450</v>
      </c>
      <c r="C10" s="22">
        <f t="shared" si="0"/>
        <v>81.758175817581758</v>
      </c>
      <c r="D10" s="16">
        <f t="shared" si="2"/>
        <v>1216</v>
      </c>
      <c r="E10" s="23">
        <f t="shared" si="3"/>
        <v>18.241824182418242</v>
      </c>
      <c r="F10" s="24">
        <v>6666</v>
      </c>
      <c r="G10" s="19">
        <f t="shared" si="4"/>
        <v>2589</v>
      </c>
      <c r="H10" s="25">
        <f t="shared" si="5"/>
        <v>81.491973559962233</v>
      </c>
      <c r="I10" s="26">
        <v>588</v>
      </c>
      <c r="J10" s="25">
        <f t="shared" si="6"/>
        <v>18.508026440037774</v>
      </c>
      <c r="K10" s="24">
        <v>3177</v>
      </c>
      <c r="L10" s="19">
        <f t="shared" si="7"/>
        <v>2861</v>
      </c>
      <c r="M10" s="23">
        <f t="shared" si="8"/>
        <v>82.0005732301519</v>
      </c>
      <c r="N10" s="26">
        <v>628</v>
      </c>
      <c r="O10" s="23">
        <f t="shared" si="9"/>
        <v>17.999426769848096</v>
      </c>
      <c r="P10" s="24">
        <v>3489</v>
      </c>
      <c r="Q10" s="47"/>
    </row>
    <row r="11" spans="1:17" s="2" customFormat="1" ht="21.95" customHeight="1" x14ac:dyDescent="0.25">
      <c r="A11" s="13" t="s">
        <v>313</v>
      </c>
      <c r="B11" s="14">
        <f t="shared" si="1"/>
        <v>11426</v>
      </c>
      <c r="C11" s="22">
        <f t="shared" si="0"/>
        <v>82.533949725512855</v>
      </c>
      <c r="D11" s="16">
        <f t="shared" si="2"/>
        <v>2418</v>
      </c>
      <c r="E11" s="23">
        <f t="shared" si="3"/>
        <v>17.466050274487145</v>
      </c>
      <c r="F11" s="24">
        <v>13844</v>
      </c>
      <c r="G11" s="19">
        <f t="shared" si="4"/>
        <v>5957</v>
      </c>
      <c r="H11" s="25">
        <f t="shared" si="5"/>
        <v>86.270818247646631</v>
      </c>
      <c r="I11" s="26">
        <v>948</v>
      </c>
      <c r="J11" s="25">
        <f t="shared" si="6"/>
        <v>13.729181752353368</v>
      </c>
      <c r="K11" s="24">
        <v>6905</v>
      </c>
      <c r="L11" s="19">
        <f t="shared" si="7"/>
        <v>5469</v>
      </c>
      <c r="M11" s="23">
        <f t="shared" si="8"/>
        <v>78.815391266753139</v>
      </c>
      <c r="N11" s="26">
        <v>1470</v>
      </c>
      <c r="O11" s="23">
        <f t="shared" si="9"/>
        <v>21.184608733246865</v>
      </c>
      <c r="P11" s="24">
        <v>6939</v>
      </c>
      <c r="Q11" s="47"/>
    </row>
    <row r="12" spans="1:17" s="2" customFormat="1" ht="21.95" customHeight="1" x14ac:dyDescent="0.25">
      <c r="A12" s="13" t="s">
        <v>314</v>
      </c>
      <c r="B12" s="14">
        <f t="shared" si="1"/>
        <v>18262</v>
      </c>
      <c r="C12" s="22">
        <f t="shared" si="0"/>
        <v>82.828374455732941</v>
      </c>
      <c r="D12" s="16">
        <f t="shared" si="2"/>
        <v>3786</v>
      </c>
      <c r="E12" s="23">
        <f t="shared" si="3"/>
        <v>17.171625544267052</v>
      </c>
      <c r="F12" s="24">
        <v>22048</v>
      </c>
      <c r="G12" s="19">
        <f t="shared" si="4"/>
        <v>8991</v>
      </c>
      <c r="H12" s="25">
        <f t="shared" si="5"/>
        <v>84.382918817456599</v>
      </c>
      <c r="I12" s="26">
        <v>1664</v>
      </c>
      <c r="J12" s="25">
        <f t="shared" si="6"/>
        <v>15.617081182543407</v>
      </c>
      <c r="K12" s="24">
        <v>10655</v>
      </c>
      <c r="L12" s="19">
        <f t="shared" si="7"/>
        <v>9271</v>
      </c>
      <c r="M12" s="23">
        <f t="shared" si="8"/>
        <v>81.374528219081881</v>
      </c>
      <c r="N12" s="26">
        <v>2122</v>
      </c>
      <c r="O12" s="23">
        <f t="shared" si="9"/>
        <v>18.625471780918108</v>
      </c>
      <c r="P12" s="24">
        <v>11393</v>
      </c>
      <c r="Q12" s="47"/>
    </row>
    <row r="13" spans="1:17" s="2" customFormat="1" ht="21.95" customHeight="1" thickBot="1" x14ac:dyDescent="0.3">
      <c r="A13" s="27" t="s">
        <v>315</v>
      </c>
      <c r="B13" s="14">
        <f t="shared" si="1"/>
        <v>26581</v>
      </c>
      <c r="C13" s="28">
        <f t="shared" si="0"/>
        <v>83.582793534997805</v>
      </c>
      <c r="D13" s="16">
        <f t="shared" si="2"/>
        <v>5221</v>
      </c>
      <c r="E13" s="29">
        <f t="shared" si="3"/>
        <v>16.417206465002202</v>
      </c>
      <c r="F13" s="30">
        <v>31802</v>
      </c>
      <c r="G13" s="19">
        <f t="shared" si="4"/>
        <v>13300</v>
      </c>
      <c r="H13" s="31">
        <f t="shared" si="5"/>
        <v>85.076440862278517</v>
      </c>
      <c r="I13" s="32">
        <v>2333</v>
      </c>
      <c r="J13" s="31">
        <f t="shared" si="6"/>
        <v>14.923559137721487</v>
      </c>
      <c r="K13" s="30">
        <v>15633</v>
      </c>
      <c r="L13" s="19">
        <f t="shared" si="7"/>
        <v>13281</v>
      </c>
      <c r="M13" s="29">
        <f t="shared" si="8"/>
        <v>82.138660399529968</v>
      </c>
      <c r="N13" s="32">
        <v>2888</v>
      </c>
      <c r="O13" s="29">
        <f t="shared" si="9"/>
        <v>17.861339600470036</v>
      </c>
      <c r="P13" s="30">
        <v>16169</v>
      </c>
      <c r="Q13" s="47"/>
    </row>
    <row r="14" spans="1:17" s="2" customFormat="1" ht="21.95" customHeight="1" thickBot="1" x14ac:dyDescent="0.3">
      <c r="A14" s="33" t="s">
        <v>368</v>
      </c>
      <c r="B14" s="34">
        <f>SUM(B7:B13)</f>
        <v>214733</v>
      </c>
      <c r="C14" s="35">
        <f t="shared" si="0"/>
        <v>80.405974664964191</v>
      </c>
      <c r="D14" s="36">
        <f>SUM(D7:D13)</f>
        <v>52328</v>
      </c>
      <c r="E14" s="37">
        <f t="shared" si="3"/>
        <v>19.594025335035816</v>
      </c>
      <c r="F14" s="38">
        <f>SUM(F7:F13)</f>
        <v>267061</v>
      </c>
      <c r="G14" s="39">
        <f>SUM(G7:G13)</f>
        <v>109132</v>
      </c>
      <c r="H14" s="40">
        <f t="shared" si="5"/>
        <v>84.103607456900875</v>
      </c>
      <c r="I14" s="41">
        <f>SUM(I7:I13)</f>
        <v>20627</v>
      </c>
      <c r="J14" s="40">
        <f t="shared" si="6"/>
        <v>15.896392543099131</v>
      </c>
      <c r="K14" s="38">
        <f>SUM(K7:K13)</f>
        <v>129759</v>
      </c>
      <c r="L14" s="39">
        <f>SUM(L7:L13)</f>
        <v>105601</v>
      </c>
      <c r="M14" s="37">
        <f t="shared" si="8"/>
        <v>76.911479803644525</v>
      </c>
      <c r="N14" s="41">
        <f>SUM(N7:N13)</f>
        <v>31701</v>
      </c>
      <c r="O14" s="37">
        <f t="shared" si="9"/>
        <v>23.088520196355482</v>
      </c>
      <c r="P14" s="38">
        <f>SUM(P7:P13)</f>
        <v>137302</v>
      </c>
      <c r="Q14" s="47"/>
    </row>
    <row r="15" spans="1:17" ht="15" customHeight="1" x14ac:dyDescent="0.25">
      <c r="A15" s="3" t="s">
        <v>364</v>
      </c>
      <c r="B15" s="3"/>
      <c r="C15" s="3"/>
      <c r="D15" s="3"/>
      <c r="E15" s="3"/>
      <c r="F15" s="3"/>
    </row>
    <row r="16" spans="1:17" ht="15" customHeight="1" x14ac:dyDescent="0.25">
      <c r="A16" s="3" t="s">
        <v>363</v>
      </c>
      <c r="B16" s="3"/>
      <c r="C16" s="3"/>
      <c r="D16" s="3"/>
      <c r="E16" s="3"/>
      <c r="F16" s="3"/>
    </row>
    <row r="17" spans="1:6" ht="15" customHeight="1" x14ac:dyDescent="0.25">
      <c r="A17" s="3" t="s">
        <v>369</v>
      </c>
      <c r="B17" s="3"/>
      <c r="C17" s="3"/>
      <c r="D17" s="3"/>
      <c r="E17" s="3"/>
      <c r="F17" s="3"/>
    </row>
  </sheetData>
  <mergeCells count="7">
    <mergeCell ref="A1:P1"/>
    <mergeCell ref="A2:P2"/>
    <mergeCell ref="A3:P3"/>
    <mergeCell ref="A5:A6"/>
    <mergeCell ref="B5:F5"/>
    <mergeCell ref="G5:K5"/>
    <mergeCell ref="L5:P5"/>
  </mergeCells>
  <printOptions horizontalCentered="1" verticalCentered="1"/>
  <pageMargins left="0" right="0" top="0" bottom="0" header="0" footer="0"/>
  <pageSetup scale="90" orientation="landscape" r:id="rId1"/>
  <ignoredErrors>
    <ignoredError sqref="C7:C14 E14 H14 J14 M14 O14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R29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17.8554687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2851562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2851562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8" ht="52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8" s="2" customFormat="1" ht="21.95" customHeight="1" x14ac:dyDescent="0.25">
      <c r="A7" s="13" t="s">
        <v>316</v>
      </c>
      <c r="B7" s="14">
        <f>G7+L7</f>
        <v>94118</v>
      </c>
      <c r="C7" s="15">
        <f t="shared" ref="C7:C24" si="0">B7/F7*100</f>
        <v>82.470667613014029</v>
      </c>
      <c r="D7" s="16">
        <f>I7+N7</f>
        <v>20005</v>
      </c>
      <c r="E7" s="17">
        <f>D7/F7*100</f>
        <v>17.529332386985971</v>
      </c>
      <c r="F7" s="18">
        <v>114123</v>
      </c>
      <c r="G7" s="19">
        <f>K7-I7</f>
        <v>48124</v>
      </c>
      <c r="H7" s="20">
        <f>G7/K7*100</f>
        <v>86.007899487069508</v>
      </c>
      <c r="I7" s="21">
        <v>7829</v>
      </c>
      <c r="J7" s="20">
        <f>I7/K7*100</f>
        <v>13.992100512930495</v>
      </c>
      <c r="K7" s="18">
        <v>55953</v>
      </c>
      <c r="L7" s="19">
        <f>P7-N7</f>
        <v>45994</v>
      </c>
      <c r="M7" s="17">
        <f>L7/P7*100</f>
        <v>79.068248237923328</v>
      </c>
      <c r="N7" s="21">
        <v>12176</v>
      </c>
      <c r="O7" s="17">
        <f>N7/P7*100</f>
        <v>20.931751762076672</v>
      </c>
      <c r="P7" s="18">
        <v>58170</v>
      </c>
      <c r="Q7" s="47"/>
      <c r="R7" s="47"/>
    </row>
    <row r="8" spans="1:18" s="2" customFormat="1" ht="21.95" customHeight="1" x14ac:dyDescent="0.25">
      <c r="A8" s="13" t="s">
        <v>317</v>
      </c>
      <c r="B8" s="14">
        <f t="shared" ref="B8:B23" si="1">G8+L8</f>
        <v>17069</v>
      </c>
      <c r="C8" s="22">
        <f t="shared" si="0"/>
        <v>89.577538703752296</v>
      </c>
      <c r="D8" s="16">
        <f t="shared" ref="D8:D23" si="2">I8+N8</f>
        <v>1986</v>
      </c>
      <c r="E8" s="23">
        <f t="shared" ref="E8:E24" si="3">D8/F8*100</f>
        <v>10.422461296247704</v>
      </c>
      <c r="F8" s="24">
        <v>19055</v>
      </c>
      <c r="G8" s="19">
        <f t="shared" ref="G8:G23" si="4">K8-I8</f>
        <v>8223</v>
      </c>
      <c r="H8" s="25">
        <f t="shared" ref="H8:H24" si="5">G8/K8*100</f>
        <v>89.917987971569175</v>
      </c>
      <c r="I8" s="26">
        <v>922</v>
      </c>
      <c r="J8" s="25">
        <f t="shared" ref="J8:J24" si="6">I8/K8*100</f>
        <v>10.082012028430837</v>
      </c>
      <c r="K8" s="24">
        <v>9145</v>
      </c>
      <c r="L8" s="19">
        <f t="shared" ref="L8:L23" si="7">P8-N8</f>
        <v>8846</v>
      </c>
      <c r="M8" s="23">
        <f t="shared" ref="M8:M24" si="8">L8/P8*100</f>
        <v>89.263370332996971</v>
      </c>
      <c r="N8" s="26">
        <v>1064</v>
      </c>
      <c r="O8" s="23">
        <f t="shared" ref="O8:O24" si="9">N8/P8*100</f>
        <v>10.736629667003026</v>
      </c>
      <c r="P8" s="24">
        <v>9910</v>
      </c>
      <c r="Q8" s="47"/>
      <c r="R8" s="47"/>
    </row>
    <row r="9" spans="1:18" s="2" customFormat="1" ht="21.95" customHeight="1" x14ac:dyDescent="0.25">
      <c r="A9" s="13" t="s">
        <v>318</v>
      </c>
      <c r="B9" s="14">
        <f t="shared" si="1"/>
        <v>19152</v>
      </c>
      <c r="C9" s="22">
        <f t="shared" si="0"/>
        <v>84.833451452870307</v>
      </c>
      <c r="D9" s="16">
        <f t="shared" si="2"/>
        <v>3424</v>
      </c>
      <c r="E9" s="23">
        <f t="shared" si="3"/>
        <v>15.166548547129697</v>
      </c>
      <c r="F9" s="24">
        <v>22576</v>
      </c>
      <c r="G9" s="19">
        <f t="shared" si="4"/>
        <v>9415</v>
      </c>
      <c r="H9" s="25">
        <f t="shared" si="5"/>
        <v>86.526973623747821</v>
      </c>
      <c r="I9" s="26">
        <v>1466</v>
      </c>
      <c r="J9" s="25">
        <f t="shared" si="6"/>
        <v>13.473026376252184</v>
      </c>
      <c r="K9" s="24">
        <v>10881</v>
      </c>
      <c r="L9" s="19">
        <f t="shared" si="7"/>
        <v>9737</v>
      </c>
      <c r="M9" s="23">
        <f t="shared" si="8"/>
        <v>83.257802479692174</v>
      </c>
      <c r="N9" s="26">
        <v>1958</v>
      </c>
      <c r="O9" s="23">
        <f t="shared" si="9"/>
        <v>16.742197520307826</v>
      </c>
      <c r="P9" s="24">
        <v>11695</v>
      </c>
      <c r="Q9" s="47"/>
      <c r="R9" s="47"/>
    </row>
    <row r="10" spans="1:18" s="2" customFormat="1" ht="21.95" customHeight="1" x14ac:dyDescent="0.25">
      <c r="A10" s="13" t="s">
        <v>319</v>
      </c>
      <c r="B10" s="14">
        <f t="shared" si="1"/>
        <v>10510</v>
      </c>
      <c r="C10" s="22">
        <f t="shared" si="0"/>
        <v>80.11892056715962</v>
      </c>
      <c r="D10" s="16">
        <f t="shared" si="2"/>
        <v>2608</v>
      </c>
      <c r="E10" s="23">
        <f t="shared" si="3"/>
        <v>19.881079432840373</v>
      </c>
      <c r="F10" s="24">
        <v>13118</v>
      </c>
      <c r="G10" s="19">
        <f t="shared" si="4"/>
        <v>5165</v>
      </c>
      <c r="H10" s="25">
        <f t="shared" si="5"/>
        <v>81.146897093479964</v>
      </c>
      <c r="I10" s="26">
        <v>1200</v>
      </c>
      <c r="J10" s="25">
        <f t="shared" si="6"/>
        <v>18.853102906520032</v>
      </c>
      <c r="K10" s="24">
        <v>6365</v>
      </c>
      <c r="L10" s="19">
        <f t="shared" si="7"/>
        <v>5345</v>
      </c>
      <c r="M10" s="23">
        <f t="shared" si="8"/>
        <v>79.150007404116678</v>
      </c>
      <c r="N10" s="26">
        <v>1408</v>
      </c>
      <c r="O10" s="23">
        <f t="shared" si="9"/>
        <v>20.849992595883311</v>
      </c>
      <c r="P10" s="24">
        <v>6753</v>
      </c>
      <c r="Q10" s="47"/>
      <c r="R10" s="47"/>
    </row>
    <row r="11" spans="1:18" s="2" customFormat="1" ht="21.95" customHeight="1" x14ac:dyDescent="0.25">
      <c r="A11" s="13" t="s">
        <v>320</v>
      </c>
      <c r="B11" s="14">
        <f t="shared" si="1"/>
        <v>33976</v>
      </c>
      <c r="C11" s="22">
        <f t="shared" si="0"/>
        <v>86.826301397868704</v>
      </c>
      <c r="D11" s="16">
        <f t="shared" si="2"/>
        <v>5155</v>
      </c>
      <c r="E11" s="23">
        <f t="shared" si="3"/>
        <v>13.173698602131303</v>
      </c>
      <c r="F11" s="24">
        <v>39131</v>
      </c>
      <c r="G11" s="19">
        <f t="shared" si="4"/>
        <v>16654</v>
      </c>
      <c r="H11" s="25">
        <f t="shared" si="5"/>
        <v>87.477676226494381</v>
      </c>
      <c r="I11" s="26">
        <v>2384</v>
      </c>
      <c r="J11" s="25">
        <f t="shared" si="6"/>
        <v>12.522323773505621</v>
      </c>
      <c r="K11" s="24">
        <v>19038</v>
      </c>
      <c r="L11" s="19">
        <f t="shared" si="7"/>
        <v>17322</v>
      </c>
      <c r="M11" s="23">
        <f t="shared" si="8"/>
        <v>86.209127556860594</v>
      </c>
      <c r="N11" s="26">
        <v>2771</v>
      </c>
      <c r="O11" s="23">
        <f t="shared" si="9"/>
        <v>13.790872443139401</v>
      </c>
      <c r="P11" s="24">
        <v>20093</v>
      </c>
      <c r="Q11" s="47"/>
      <c r="R11" s="47"/>
    </row>
    <row r="12" spans="1:18" s="2" customFormat="1" ht="21.95" customHeight="1" x14ac:dyDescent="0.25">
      <c r="A12" s="13" t="s">
        <v>321</v>
      </c>
      <c r="B12" s="14">
        <f t="shared" si="1"/>
        <v>10662</v>
      </c>
      <c r="C12" s="22">
        <f t="shared" si="0"/>
        <v>83.26434986333463</v>
      </c>
      <c r="D12" s="16">
        <f t="shared" si="2"/>
        <v>2143</v>
      </c>
      <c r="E12" s="23">
        <f t="shared" si="3"/>
        <v>16.735650136665363</v>
      </c>
      <c r="F12" s="24">
        <v>12805</v>
      </c>
      <c r="G12" s="19">
        <f t="shared" si="4"/>
        <v>5429</v>
      </c>
      <c r="H12" s="25">
        <f t="shared" si="5"/>
        <v>85.630914826498426</v>
      </c>
      <c r="I12" s="26">
        <v>911</v>
      </c>
      <c r="J12" s="25">
        <f t="shared" si="6"/>
        <v>14.369085173501578</v>
      </c>
      <c r="K12" s="24">
        <v>6340</v>
      </c>
      <c r="L12" s="19">
        <f t="shared" si="7"/>
        <v>5233</v>
      </c>
      <c r="M12" s="23">
        <f t="shared" si="8"/>
        <v>80.943542150038667</v>
      </c>
      <c r="N12" s="26">
        <v>1232</v>
      </c>
      <c r="O12" s="23">
        <f t="shared" si="9"/>
        <v>19.05645784996133</v>
      </c>
      <c r="P12" s="24">
        <v>6465</v>
      </c>
      <c r="Q12" s="47"/>
      <c r="R12" s="47"/>
    </row>
    <row r="13" spans="1:18" s="2" customFormat="1" ht="21.95" customHeight="1" x14ac:dyDescent="0.25">
      <c r="A13" s="13" t="s">
        <v>322</v>
      </c>
      <c r="B13" s="14">
        <f t="shared" si="1"/>
        <v>12497</v>
      </c>
      <c r="C13" s="22">
        <f t="shared" si="0"/>
        <v>84.519139726768572</v>
      </c>
      <c r="D13" s="16">
        <f t="shared" si="2"/>
        <v>2289</v>
      </c>
      <c r="E13" s="23">
        <f t="shared" si="3"/>
        <v>15.480860273231434</v>
      </c>
      <c r="F13" s="24">
        <v>14786</v>
      </c>
      <c r="G13" s="19">
        <f t="shared" si="4"/>
        <v>6240</v>
      </c>
      <c r="H13" s="25">
        <f t="shared" si="5"/>
        <v>85.502877500685116</v>
      </c>
      <c r="I13" s="26">
        <v>1058</v>
      </c>
      <c r="J13" s="25">
        <f t="shared" si="6"/>
        <v>14.49712249931488</v>
      </c>
      <c r="K13" s="24">
        <v>7298</v>
      </c>
      <c r="L13" s="19">
        <f t="shared" si="7"/>
        <v>6257</v>
      </c>
      <c r="M13" s="23">
        <f t="shared" si="8"/>
        <v>83.560363247863251</v>
      </c>
      <c r="N13" s="26">
        <v>1231</v>
      </c>
      <c r="O13" s="23">
        <f t="shared" si="9"/>
        <v>16.439636752136753</v>
      </c>
      <c r="P13" s="24">
        <v>7488</v>
      </c>
      <c r="Q13" s="47"/>
      <c r="R13" s="47"/>
    </row>
    <row r="14" spans="1:18" s="2" customFormat="1" ht="21.95" customHeight="1" x14ac:dyDescent="0.25">
      <c r="A14" s="13" t="s">
        <v>323</v>
      </c>
      <c r="B14" s="14">
        <f t="shared" si="1"/>
        <v>4339</v>
      </c>
      <c r="C14" s="22">
        <f t="shared" si="0"/>
        <v>85.76793832773275</v>
      </c>
      <c r="D14" s="16">
        <f t="shared" si="2"/>
        <v>720</v>
      </c>
      <c r="E14" s="23">
        <f t="shared" si="3"/>
        <v>14.232061672267246</v>
      </c>
      <c r="F14" s="24">
        <v>5059</v>
      </c>
      <c r="G14" s="19">
        <f t="shared" si="4"/>
        <v>2181</v>
      </c>
      <c r="H14" s="25">
        <f t="shared" si="5"/>
        <v>87.170263788968825</v>
      </c>
      <c r="I14" s="26">
        <v>321</v>
      </c>
      <c r="J14" s="25">
        <f t="shared" si="6"/>
        <v>12.829736211031175</v>
      </c>
      <c r="K14" s="24">
        <v>2502</v>
      </c>
      <c r="L14" s="19">
        <f t="shared" si="7"/>
        <v>2158</v>
      </c>
      <c r="M14" s="23">
        <f t="shared" si="8"/>
        <v>84.395776300351983</v>
      </c>
      <c r="N14" s="26">
        <v>399</v>
      </c>
      <c r="O14" s="23">
        <f t="shared" si="9"/>
        <v>15.604223699648026</v>
      </c>
      <c r="P14" s="24">
        <v>2557</v>
      </c>
      <c r="Q14" s="47"/>
      <c r="R14" s="47"/>
    </row>
    <row r="15" spans="1:18" s="2" customFormat="1" ht="21.95" customHeight="1" x14ac:dyDescent="0.25">
      <c r="A15" s="13" t="s">
        <v>324</v>
      </c>
      <c r="B15" s="14">
        <f t="shared" si="1"/>
        <v>4682</v>
      </c>
      <c r="C15" s="22">
        <f t="shared" si="0"/>
        <v>79.127936454284267</v>
      </c>
      <c r="D15" s="16">
        <f t="shared" si="2"/>
        <v>1235</v>
      </c>
      <c r="E15" s="23">
        <f t="shared" si="3"/>
        <v>20.872063545715736</v>
      </c>
      <c r="F15" s="24">
        <v>5917</v>
      </c>
      <c r="G15" s="19">
        <f t="shared" si="4"/>
        <v>2374</v>
      </c>
      <c r="H15" s="25">
        <f t="shared" si="5"/>
        <v>79.23898531375167</v>
      </c>
      <c r="I15" s="26">
        <v>622</v>
      </c>
      <c r="J15" s="25">
        <f t="shared" si="6"/>
        <v>20.76101468624833</v>
      </c>
      <c r="K15" s="24">
        <v>2996</v>
      </c>
      <c r="L15" s="19">
        <f t="shared" si="7"/>
        <v>2308</v>
      </c>
      <c r="M15" s="23">
        <f t="shared" si="8"/>
        <v>79.014036288942151</v>
      </c>
      <c r="N15" s="26">
        <v>613</v>
      </c>
      <c r="O15" s="23">
        <f t="shared" si="9"/>
        <v>20.985963711057856</v>
      </c>
      <c r="P15" s="24">
        <v>2921</v>
      </c>
      <c r="Q15" s="47"/>
      <c r="R15" s="47"/>
    </row>
    <row r="16" spans="1:18" s="2" customFormat="1" ht="21.95" customHeight="1" x14ac:dyDescent="0.25">
      <c r="A16" s="13" t="s">
        <v>325</v>
      </c>
      <c r="B16" s="14">
        <f t="shared" si="1"/>
        <v>6088</v>
      </c>
      <c r="C16" s="22">
        <f t="shared" si="0"/>
        <v>83.500205733095598</v>
      </c>
      <c r="D16" s="16">
        <f t="shared" si="2"/>
        <v>1203</v>
      </c>
      <c r="E16" s="23">
        <f t="shared" si="3"/>
        <v>16.499794266904402</v>
      </c>
      <c r="F16" s="24">
        <v>7291</v>
      </c>
      <c r="G16" s="19">
        <f t="shared" si="4"/>
        <v>3043</v>
      </c>
      <c r="H16" s="25">
        <f t="shared" si="5"/>
        <v>83.484224965706446</v>
      </c>
      <c r="I16" s="26">
        <v>602</v>
      </c>
      <c r="J16" s="25">
        <f t="shared" si="6"/>
        <v>16.515775034293554</v>
      </c>
      <c r="K16" s="24">
        <v>3645</v>
      </c>
      <c r="L16" s="19">
        <f t="shared" si="7"/>
        <v>3045</v>
      </c>
      <c r="M16" s="23">
        <f t="shared" si="8"/>
        <v>83.516182117388922</v>
      </c>
      <c r="N16" s="26">
        <v>601</v>
      </c>
      <c r="O16" s="23">
        <f t="shared" si="9"/>
        <v>16.483817882611078</v>
      </c>
      <c r="P16" s="24">
        <v>3646</v>
      </c>
      <c r="Q16" s="47"/>
      <c r="R16" s="47"/>
    </row>
    <row r="17" spans="1:18" s="2" customFormat="1" ht="21.95" customHeight="1" x14ac:dyDescent="0.25">
      <c r="A17" s="13" t="s">
        <v>326</v>
      </c>
      <c r="B17" s="14">
        <f t="shared" si="1"/>
        <v>18660</v>
      </c>
      <c r="C17" s="22">
        <f t="shared" si="0"/>
        <v>76.535006767564909</v>
      </c>
      <c r="D17" s="16">
        <f t="shared" si="2"/>
        <v>5721</v>
      </c>
      <c r="E17" s="23">
        <f t="shared" si="3"/>
        <v>23.464993232435095</v>
      </c>
      <c r="F17" s="24">
        <v>24381</v>
      </c>
      <c r="G17" s="19">
        <f t="shared" si="4"/>
        <v>9837</v>
      </c>
      <c r="H17" s="25">
        <f t="shared" si="5"/>
        <v>81.143281365998504</v>
      </c>
      <c r="I17" s="26">
        <v>2286</v>
      </c>
      <c r="J17" s="25">
        <f t="shared" si="6"/>
        <v>18.856718634001485</v>
      </c>
      <c r="K17" s="24">
        <v>12123</v>
      </c>
      <c r="L17" s="19">
        <f t="shared" si="7"/>
        <v>8823</v>
      </c>
      <c r="M17" s="23">
        <f t="shared" si="8"/>
        <v>71.977484092021541</v>
      </c>
      <c r="N17" s="26">
        <v>3435</v>
      </c>
      <c r="O17" s="23">
        <f t="shared" si="9"/>
        <v>28.022515907978462</v>
      </c>
      <c r="P17" s="24">
        <v>12258</v>
      </c>
      <c r="Q17" s="47"/>
      <c r="R17" s="47"/>
    </row>
    <row r="18" spans="1:18" s="2" customFormat="1" ht="21.95" customHeight="1" x14ac:dyDescent="0.25">
      <c r="A18" s="13" t="s">
        <v>327</v>
      </c>
      <c r="B18" s="14">
        <f t="shared" si="1"/>
        <v>19111</v>
      </c>
      <c r="C18" s="22">
        <f t="shared" si="0"/>
        <v>85.91144077320746</v>
      </c>
      <c r="D18" s="16">
        <f t="shared" si="2"/>
        <v>3134</v>
      </c>
      <c r="E18" s="23">
        <f t="shared" si="3"/>
        <v>14.088559226792539</v>
      </c>
      <c r="F18" s="24">
        <v>22245</v>
      </c>
      <c r="G18" s="19">
        <f t="shared" si="4"/>
        <v>9680</v>
      </c>
      <c r="H18" s="25">
        <f t="shared" si="5"/>
        <v>87.992000727206616</v>
      </c>
      <c r="I18" s="26">
        <v>1321</v>
      </c>
      <c r="J18" s="25">
        <f t="shared" si="6"/>
        <v>12.007999272793382</v>
      </c>
      <c r="K18" s="24">
        <v>11001</v>
      </c>
      <c r="L18" s="19">
        <f t="shared" si="7"/>
        <v>9431</v>
      </c>
      <c r="M18" s="23">
        <f t="shared" si="8"/>
        <v>83.875844895055138</v>
      </c>
      <c r="N18" s="26">
        <v>1813</v>
      </c>
      <c r="O18" s="23">
        <f t="shared" si="9"/>
        <v>16.124155104944858</v>
      </c>
      <c r="P18" s="24">
        <v>11244</v>
      </c>
      <c r="Q18" s="47"/>
      <c r="R18" s="47"/>
    </row>
    <row r="19" spans="1:18" s="2" customFormat="1" ht="21.95" customHeight="1" x14ac:dyDescent="0.25">
      <c r="A19" s="13" t="s">
        <v>328</v>
      </c>
      <c r="B19" s="14">
        <f t="shared" si="1"/>
        <v>14539</v>
      </c>
      <c r="C19" s="22">
        <f t="shared" si="0"/>
        <v>79.029189541773121</v>
      </c>
      <c r="D19" s="16">
        <f t="shared" si="2"/>
        <v>3858</v>
      </c>
      <c r="E19" s="23">
        <f t="shared" si="3"/>
        <v>20.970810458226886</v>
      </c>
      <c r="F19" s="24">
        <v>18397</v>
      </c>
      <c r="G19" s="19">
        <f t="shared" si="4"/>
        <v>7776</v>
      </c>
      <c r="H19" s="25">
        <f t="shared" si="5"/>
        <v>83.775048480930835</v>
      </c>
      <c r="I19" s="26">
        <v>1506</v>
      </c>
      <c r="J19" s="25">
        <f t="shared" si="6"/>
        <v>16.224951519069165</v>
      </c>
      <c r="K19" s="24">
        <v>9282</v>
      </c>
      <c r="L19" s="19">
        <f t="shared" si="7"/>
        <v>6763</v>
      </c>
      <c r="M19" s="23">
        <f t="shared" si="8"/>
        <v>74.196379594075694</v>
      </c>
      <c r="N19" s="26">
        <v>2352</v>
      </c>
      <c r="O19" s="23">
        <f t="shared" si="9"/>
        <v>25.803620405924299</v>
      </c>
      <c r="P19" s="24">
        <v>9115</v>
      </c>
      <c r="Q19" s="47"/>
      <c r="R19" s="47"/>
    </row>
    <row r="20" spans="1:18" s="2" customFormat="1" ht="21.95" customHeight="1" x14ac:dyDescent="0.25">
      <c r="A20" s="13" t="s">
        <v>329</v>
      </c>
      <c r="B20" s="14">
        <f t="shared" si="1"/>
        <v>28645</v>
      </c>
      <c r="C20" s="22">
        <f t="shared" si="0"/>
        <v>82.53853911540125</v>
      </c>
      <c r="D20" s="16">
        <f t="shared" si="2"/>
        <v>6060</v>
      </c>
      <c r="E20" s="23">
        <f t="shared" si="3"/>
        <v>17.461460884598761</v>
      </c>
      <c r="F20" s="24">
        <v>34705</v>
      </c>
      <c r="G20" s="19">
        <f t="shared" si="4"/>
        <v>14647</v>
      </c>
      <c r="H20" s="25">
        <f t="shared" si="5"/>
        <v>84.586509586509578</v>
      </c>
      <c r="I20" s="26">
        <v>2669</v>
      </c>
      <c r="J20" s="25">
        <f t="shared" si="6"/>
        <v>15.413490413490413</v>
      </c>
      <c r="K20" s="24">
        <v>17316</v>
      </c>
      <c r="L20" s="19">
        <f t="shared" si="7"/>
        <v>13998</v>
      </c>
      <c r="M20" s="23">
        <f t="shared" si="8"/>
        <v>80.499166139513491</v>
      </c>
      <c r="N20" s="26">
        <v>3391</v>
      </c>
      <c r="O20" s="23">
        <f t="shared" si="9"/>
        <v>19.500833860486512</v>
      </c>
      <c r="P20" s="24">
        <v>17389</v>
      </c>
      <c r="Q20" s="47"/>
      <c r="R20" s="47"/>
    </row>
    <row r="21" spans="1:18" s="2" customFormat="1" ht="21.95" customHeight="1" x14ac:dyDescent="0.25">
      <c r="A21" s="13" t="s">
        <v>330</v>
      </c>
      <c r="B21" s="14">
        <f t="shared" si="1"/>
        <v>6418</v>
      </c>
      <c r="C21" s="22">
        <f t="shared" si="0"/>
        <v>83.199377754731657</v>
      </c>
      <c r="D21" s="16">
        <f t="shared" si="2"/>
        <v>1296</v>
      </c>
      <c r="E21" s="23">
        <f t="shared" si="3"/>
        <v>16.800622245268343</v>
      </c>
      <c r="F21" s="24">
        <v>7714</v>
      </c>
      <c r="G21" s="19">
        <f t="shared" si="4"/>
        <v>3254</v>
      </c>
      <c r="H21" s="25">
        <f t="shared" si="5"/>
        <v>84.894338638142457</v>
      </c>
      <c r="I21" s="26">
        <v>579</v>
      </c>
      <c r="J21" s="25">
        <f t="shared" si="6"/>
        <v>15.105661361857553</v>
      </c>
      <c r="K21" s="24">
        <v>3833</v>
      </c>
      <c r="L21" s="19">
        <f t="shared" si="7"/>
        <v>3164</v>
      </c>
      <c r="M21" s="23">
        <f t="shared" si="8"/>
        <v>81.52538005668643</v>
      </c>
      <c r="N21" s="26">
        <v>717</v>
      </c>
      <c r="O21" s="23">
        <f t="shared" si="9"/>
        <v>18.474619943313577</v>
      </c>
      <c r="P21" s="24">
        <v>3881</v>
      </c>
      <c r="Q21" s="47"/>
      <c r="R21" s="47"/>
    </row>
    <row r="22" spans="1:18" s="2" customFormat="1" ht="21.95" customHeight="1" x14ac:dyDescent="0.25">
      <c r="A22" s="13" t="s">
        <v>331</v>
      </c>
      <c r="B22" s="14">
        <f t="shared" si="1"/>
        <v>8402</v>
      </c>
      <c r="C22" s="22">
        <f t="shared" si="0"/>
        <v>81.19443370699652</v>
      </c>
      <c r="D22" s="16">
        <f t="shared" si="2"/>
        <v>1946</v>
      </c>
      <c r="E22" s="23">
        <f t="shared" si="3"/>
        <v>18.80556629300348</v>
      </c>
      <c r="F22" s="24">
        <v>10348</v>
      </c>
      <c r="G22" s="19">
        <f t="shared" si="4"/>
        <v>4336</v>
      </c>
      <c r="H22" s="25">
        <f t="shared" si="5"/>
        <v>85.505817393019129</v>
      </c>
      <c r="I22" s="26">
        <v>735</v>
      </c>
      <c r="J22" s="25">
        <f t="shared" si="6"/>
        <v>14.494182606980871</v>
      </c>
      <c r="K22" s="24">
        <v>5071</v>
      </c>
      <c r="L22" s="19">
        <f t="shared" si="7"/>
        <v>4066</v>
      </c>
      <c r="M22" s="23">
        <f t="shared" si="8"/>
        <v>77.051354936516958</v>
      </c>
      <c r="N22" s="26">
        <v>1211</v>
      </c>
      <c r="O22" s="23">
        <f t="shared" si="9"/>
        <v>22.948645063483038</v>
      </c>
      <c r="P22" s="24">
        <v>5277</v>
      </c>
      <c r="Q22" s="47"/>
      <c r="R22" s="47"/>
    </row>
    <row r="23" spans="1:18" s="2" customFormat="1" ht="21.95" customHeight="1" thickBot="1" x14ac:dyDescent="0.3">
      <c r="A23" s="27" t="s">
        <v>332</v>
      </c>
      <c r="B23" s="14">
        <f t="shared" si="1"/>
        <v>14697</v>
      </c>
      <c r="C23" s="28">
        <f t="shared" si="0"/>
        <v>86.96964317415231</v>
      </c>
      <c r="D23" s="16">
        <f t="shared" si="2"/>
        <v>2202</v>
      </c>
      <c r="E23" s="29">
        <f t="shared" si="3"/>
        <v>13.030356825847683</v>
      </c>
      <c r="F23" s="30">
        <v>16899</v>
      </c>
      <c r="G23" s="19">
        <f t="shared" si="4"/>
        <v>7356</v>
      </c>
      <c r="H23" s="31">
        <f t="shared" si="5"/>
        <v>87.853815836617699</v>
      </c>
      <c r="I23" s="32">
        <v>1017</v>
      </c>
      <c r="J23" s="31">
        <f t="shared" si="6"/>
        <v>12.146184163382301</v>
      </c>
      <c r="K23" s="30">
        <v>8373</v>
      </c>
      <c r="L23" s="19">
        <f t="shared" si="7"/>
        <v>7341</v>
      </c>
      <c r="M23" s="29">
        <f t="shared" si="8"/>
        <v>86.101337086558758</v>
      </c>
      <c r="N23" s="32">
        <v>1185</v>
      </c>
      <c r="O23" s="29">
        <f t="shared" si="9"/>
        <v>13.898662913441239</v>
      </c>
      <c r="P23" s="30">
        <v>8526</v>
      </c>
      <c r="Q23" s="47"/>
      <c r="R23" s="47"/>
    </row>
    <row r="24" spans="1:18" s="2" customFormat="1" ht="21.95" customHeight="1" thickBot="1" x14ac:dyDescent="0.3">
      <c r="A24" s="33" t="s">
        <v>361</v>
      </c>
      <c r="B24" s="34">
        <f>SUM(B7:B23)</f>
        <v>323565</v>
      </c>
      <c r="C24" s="35">
        <f t="shared" si="0"/>
        <v>83.274996782910833</v>
      </c>
      <c r="D24" s="36">
        <f>SUM(D7:D23)</f>
        <v>64985</v>
      </c>
      <c r="E24" s="37">
        <f t="shared" si="3"/>
        <v>16.725003217089178</v>
      </c>
      <c r="F24" s="38">
        <f>SUM(F7:F23)</f>
        <v>388550</v>
      </c>
      <c r="G24" s="39">
        <f>SUM(G7:G23)</f>
        <v>163734</v>
      </c>
      <c r="H24" s="40">
        <f t="shared" si="5"/>
        <v>85.651960117596587</v>
      </c>
      <c r="I24" s="41">
        <f>SUM(I7:I23)</f>
        <v>27428</v>
      </c>
      <c r="J24" s="40">
        <f t="shared" si="6"/>
        <v>14.348039882403407</v>
      </c>
      <c r="K24" s="38">
        <f>SUM(K7:K23)</f>
        <v>191162</v>
      </c>
      <c r="L24" s="39">
        <f>SUM(L7:L23)</f>
        <v>159831</v>
      </c>
      <c r="M24" s="37">
        <f t="shared" si="8"/>
        <v>80.973007477658214</v>
      </c>
      <c r="N24" s="41">
        <f>SUM(N7:N23)</f>
        <v>37557</v>
      </c>
      <c r="O24" s="37">
        <f t="shared" si="9"/>
        <v>19.026992522341786</v>
      </c>
      <c r="P24" s="38">
        <f>SUM(P7:P23)</f>
        <v>197388</v>
      </c>
      <c r="Q24" s="47"/>
      <c r="R24" s="47"/>
    </row>
    <row r="25" spans="1:18" ht="15" customHeight="1" x14ac:dyDescent="0.25">
      <c r="A25" s="3" t="s">
        <v>364</v>
      </c>
      <c r="B25" s="3"/>
      <c r="C25" s="3"/>
      <c r="D25" s="3"/>
      <c r="E25" s="3"/>
      <c r="F25" s="3"/>
    </row>
    <row r="26" spans="1:18" ht="15" customHeight="1" x14ac:dyDescent="0.25">
      <c r="A26" s="3" t="s">
        <v>363</v>
      </c>
      <c r="B26" s="3"/>
      <c r="C26" s="3"/>
      <c r="D26" s="3"/>
      <c r="E26" s="3"/>
      <c r="F26" s="3"/>
    </row>
    <row r="27" spans="1:18" ht="15" customHeight="1" x14ac:dyDescent="0.25">
      <c r="A27" s="3" t="s">
        <v>369</v>
      </c>
      <c r="B27" s="3"/>
      <c r="C27" s="3"/>
      <c r="D27" s="3"/>
      <c r="E27" s="3"/>
      <c r="F27" s="3"/>
    </row>
    <row r="29" spans="1:18" ht="20.100000000000001" customHeight="1" x14ac:dyDescent="0.25"/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4 E24 H24 J24 M24 O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outlinePr summaryBelow="0" summaryRight="0"/>
  </sheetPr>
  <dimension ref="A1:Q18"/>
  <sheetViews>
    <sheetView showGridLines="0" workbookViewId="0">
      <selection activeCell="A2" sqref="A2:P2"/>
    </sheetView>
  </sheetViews>
  <sheetFormatPr baseColWidth="10" defaultColWidth="9.140625" defaultRowHeight="15" x14ac:dyDescent="0.25"/>
  <cols>
    <col min="1" max="1" width="23.8554687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17" width="9.140625" style="42"/>
  </cols>
  <sheetData>
    <row r="1" spans="1:17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7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7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7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7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7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7" s="2" customFormat="1" ht="21.95" customHeight="1" x14ac:dyDescent="0.25">
      <c r="A7" s="13" t="s">
        <v>17</v>
      </c>
      <c r="B7" s="14">
        <f>SUM(G7+L7)</f>
        <v>18630</v>
      </c>
      <c r="C7" s="15">
        <f t="shared" ref="C7:C15" si="0">B7/F7*100</f>
        <v>91.904691431108475</v>
      </c>
      <c r="D7" s="16">
        <f>I7+N7</f>
        <v>1641</v>
      </c>
      <c r="E7" s="17">
        <f>D7/F7*100</f>
        <v>8.0953085688915198</v>
      </c>
      <c r="F7" s="18">
        <v>20271</v>
      </c>
      <c r="G7" s="19">
        <f>K7-I7</f>
        <v>9169</v>
      </c>
      <c r="H7" s="20">
        <f>G7/K7*100</f>
        <v>92.700434738651296</v>
      </c>
      <c r="I7" s="21">
        <v>722</v>
      </c>
      <c r="J7" s="20">
        <f>I7/K7*100</f>
        <v>7.2995652613487003</v>
      </c>
      <c r="K7" s="18">
        <v>9891</v>
      </c>
      <c r="L7" s="19">
        <f>P7-N7</f>
        <v>9461</v>
      </c>
      <c r="M7" s="17">
        <f>L7/P7*100</f>
        <v>91.146435452793838</v>
      </c>
      <c r="N7" s="21">
        <v>919</v>
      </c>
      <c r="O7" s="17">
        <f>N7/P7*100</f>
        <v>8.853564547206167</v>
      </c>
      <c r="P7" s="18">
        <v>10380</v>
      </c>
      <c r="Q7" s="47"/>
    </row>
    <row r="8" spans="1:17" s="2" customFormat="1" ht="21.95" customHeight="1" x14ac:dyDescent="0.25">
      <c r="A8" s="13" t="s">
        <v>18</v>
      </c>
      <c r="B8" s="14">
        <f t="shared" ref="B8:B14" si="1">SUM(G8+L8)</f>
        <v>7716</v>
      </c>
      <c r="C8" s="22">
        <f t="shared" si="0"/>
        <v>84.410895963242538</v>
      </c>
      <c r="D8" s="16">
        <f t="shared" ref="D8:D14" si="2">I8+N8</f>
        <v>1425</v>
      </c>
      <c r="E8" s="23">
        <f t="shared" ref="E8:E15" si="3">D8/F8*100</f>
        <v>15.589104036757467</v>
      </c>
      <c r="F8" s="24">
        <v>9141</v>
      </c>
      <c r="G8" s="19">
        <f t="shared" ref="G8:G14" si="4">K8-I8</f>
        <v>3763</v>
      </c>
      <c r="H8" s="25">
        <f t="shared" ref="H8:H15" si="5">G8/K8*100</f>
        <v>83.883192153366025</v>
      </c>
      <c r="I8" s="26">
        <v>723</v>
      </c>
      <c r="J8" s="25">
        <f t="shared" ref="J8:J15" si="6">I8/K8*100</f>
        <v>16.116807846633975</v>
      </c>
      <c r="K8" s="24">
        <v>4486</v>
      </c>
      <c r="L8" s="19">
        <f t="shared" ref="L8:L14" si="7">P8-N8</f>
        <v>3953</v>
      </c>
      <c r="M8" s="23">
        <f t="shared" ref="M8:M15" si="8">L8/P8*100</f>
        <v>84.919441460794843</v>
      </c>
      <c r="N8" s="26">
        <v>702</v>
      </c>
      <c r="O8" s="23">
        <f t="shared" ref="O8:O15" si="9">N8/P8*100</f>
        <v>15.080558539205155</v>
      </c>
      <c r="P8" s="24">
        <v>4655</v>
      </c>
      <c r="Q8" s="47"/>
    </row>
    <row r="9" spans="1:17" s="2" customFormat="1" ht="21.95" customHeight="1" x14ac:dyDescent="0.25">
      <c r="A9" s="13" t="s">
        <v>19</v>
      </c>
      <c r="B9" s="14">
        <f t="shared" si="1"/>
        <v>30747</v>
      </c>
      <c r="C9" s="22">
        <f t="shared" si="0"/>
        <v>84.511571656313563</v>
      </c>
      <c r="D9" s="16">
        <f t="shared" si="2"/>
        <v>5635</v>
      </c>
      <c r="E9" s="23">
        <f t="shared" si="3"/>
        <v>15.488428343686438</v>
      </c>
      <c r="F9" s="24">
        <v>36382</v>
      </c>
      <c r="G9" s="19">
        <f t="shared" si="4"/>
        <v>15745</v>
      </c>
      <c r="H9" s="25">
        <f t="shared" si="5"/>
        <v>86.955321146517917</v>
      </c>
      <c r="I9" s="26">
        <v>2362</v>
      </c>
      <c r="J9" s="25">
        <f t="shared" si="6"/>
        <v>13.044678853482077</v>
      </c>
      <c r="K9" s="24">
        <v>18107</v>
      </c>
      <c r="L9" s="19">
        <f t="shared" si="7"/>
        <v>15002</v>
      </c>
      <c r="M9" s="23">
        <f t="shared" si="8"/>
        <v>82.090287277701776</v>
      </c>
      <c r="N9" s="26">
        <v>3273</v>
      </c>
      <c r="O9" s="23">
        <f t="shared" si="9"/>
        <v>17.90971272229822</v>
      </c>
      <c r="P9" s="24">
        <v>18275</v>
      </c>
      <c r="Q9" s="47"/>
    </row>
    <row r="10" spans="1:17" s="2" customFormat="1" ht="21.95" customHeight="1" x14ac:dyDescent="0.25">
      <c r="A10" s="13" t="s">
        <v>20</v>
      </c>
      <c r="B10" s="14">
        <f t="shared" si="1"/>
        <v>4984</v>
      </c>
      <c r="C10" s="22">
        <f t="shared" si="0"/>
        <v>88.025432709290001</v>
      </c>
      <c r="D10" s="16">
        <f t="shared" si="2"/>
        <v>678</v>
      </c>
      <c r="E10" s="23">
        <f t="shared" si="3"/>
        <v>11.974567290709997</v>
      </c>
      <c r="F10" s="24">
        <v>5662</v>
      </c>
      <c r="G10" s="19">
        <f t="shared" si="4"/>
        <v>2394</v>
      </c>
      <c r="H10" s="25">
        <f t="shared" si="5"/>
        <v>88.732394366197184</v>
      </c>
      <c r="I10" s="26">
        <v>304</v>
      </c>
      <c r="J10" s="25">
        <f t="shared" si="6"/>
        <v>11.267605633802818</v>
      </c>
      <c r="K10" s="24">
        <v>2698</v>
      </c>
      <c r="L10" s="19">
        <f t="shared" si="7"/>
        <v>2590</v>
      </c>
      <c r="M10" s="23">
        <f t="shared" si="8"/>
        <v>87.381916329284749</v>
      </c>
      <c r="N10" s="26">
        <v>374</v>
      </c>
      <c r="O10" s="23">
        <f t="shared" si="9"/>
        <v>12.618083670715249</v>
      </c>
      <c r="P10" s="24">
        <v>2964</v>
      </c>
      <c r="Q10" s="47"/>
    </row>
    <row r="11" spans="1:17" s="2" customFormat="1" ht="21.95" customHeight="1" x14ac:dyDescent="0.25">
      <c r="A11" s="13" t="s">
        <v>21</v>
      </c>
      <c r="B11" s="14">
        <f t="shared" si="1"/>
        <v>8653</v>
      </c>
      <c r="C11" s="22">
        <f t="shared" si="0"/>
        <v>87.625316455696208</v>
      </c>
      <c r="D11" s="16">
        <f t="shared" si="2"/>
        <v>1222</v>
      </c>
      <c r="E11" s="23">
        <f t="shared" si="3"/>
        <v>12.374683544303798</v>
      </c>
      <c r="F11" s="24">
        <v>9875</v>
      </c>
      <c r="G11" s="19">
        <f t="shared" si="4"/>
        <v>4280</v>
      </c>
      <c r="H11" s="25">
        <f t="shared" si="5"/>
        <v>89.110972308973558</v>
      </c>
      <c r="I11" s="26">
        <v>523</v>
      </c>
      <c r="J11" s="25">
        <f t="shared" si="6"/>
        <v>10.889027691026442</v>
      </c>
      <c r="K11" s="24">
        <v>4803</v>
      </c>
      <c r="L11" s="19">
        <f t="shared" si="7"/>
        <v>4373</v>
      </c>
      <c r="M11" s="23">
        <f t="shared" si="8"/>
        <v>86.218454258675081</v>
      </c>
      <c r="N11" s="26">
        <v>699</v>
      </c>
      <c r="O11" s="23">
        <f t="shared" si="9"/>
        <v>13.781545741324921</v>
      </c>
      <c r="P11" s="24">
        <v>5072</v>
      </c>
      <c r="Q11" s="47"/>
    </row>
    <row r="12" spans="1:17" s="2" customFormat="1" ht="21.95" customHeight="1" x14ac:dyDescent="0.25">
      <c r="A12" s="13" t="s">
        <v>22</v>
      </c>
      <c r="B12" s="14">
        <f t="shared" si="1"/>
        <v>8675</v>
      </c>
      <c r="C12" s="22">
        <f t="shared" si="0"/>
        <v>86.880320480721082</v>
      </c>
      <c r="D12" s="16">
        <f t="shared" si="2"/>
        <v>1310</v>
      </c>
      <c r="E12" s="23">
        <f t="shared" si="3"/>
        <v>13.119679519278918</v>
      </c>
      <c r="F12" s="24">
        <v>9985</v>
      </c>
      <c r="G12" s="19">
        <f t="shared" si="4"/>
        <v>4311</v>
      </c>
      <c r="H12" s="25">
        <f t="shared" si="5"/>
        <v>87.675411836485665</v>
      </c>
      <c r="I12" s="26">
        <v>606</v>
      </c>
      <c r="J12" s="25">
        <f t="shared" si="6"/>
        <v>12.324588163514338</v>
      </c>
      <c r="K12" s="24">
        <v>4917</v>
      </c>
      <c r="L12" s="19">
        <f t="shared" si="7"/>
        <v>4364</v>
      </c>
      <c r="M12" s="23">
        <f t="shared" si="8"/>
        <v>86.108918705603784</v>
      </c>
      <c r="N12" s="26">
        <v>704</v>
      </c>
      <c r="O12" s="23">
        <f t="shared" si="9"/>
        <v>13.891081294396212</v>
      </c>
      <c r="P12" s="24">
        <v>5068</v>
      </c>
      <c r="Q12" s="47"/>
    </row>
    <row r="13" spans="1:17" s="2" customFormat="1" ht="21.95" customHeight="1" x14ac:dyDescent="0.25">
      <c r="A13" s="13" t="s">
        <v>23</v>
      </c>
      <c r="B13" s="14">
        <f t="shared" si="1"/>
        <v>27728</v>
      </c>
      <c r="C13" s="22">
        <f t="shared" si="0"/>
        <v>90.617340435961964</v>
      </c>
      <c r="D13" s="16">
        <f t="shared" si="2"/>
        <v>2871</v>
      </c>
      <c r="E13" s="23">
        <f t="shared" si="3"/>
        <v>9.3826595640380397</v>
      </c>
      <c r="F13" s="24">
        <v>30599</v>
      </c>
      <c r="G13" s="19">
        <f t="shared" si="4"/>
        <v>13743</v>
      </c>
      <c r="H13" s="25">
        <f t="shared" si="5"/>
        <v>91.687237307358728</v>
      </c>
      <c r="I13" s="26">
        <v>1246</v>
      </c>
      <c r="J13" s="25">
        <f t="shared" si="6"/>
        <v>8.3127626926412699</v>
      </c>
      <c r="K13" s="24">
        <v>14989</v>
      </c>
      <c r="L13" s="19">
        <f t="shared" si="7"/>
        <v>13985</v>
      </c>
      <c r="M13" s="23">
        <f t="shared" si="8"/>
        <v>89.590006406149897</v>
      </c>
      <c r="N13" s="26">
        <v>1625</v>
      </c>
      <c r="O13" s="23">
        <f t="shared" si="9"/>
        <v>10.409993593850096</v>
      </c>
      <c r="P13" s="24">
        <v>15610</v>
      </c>
      <c r="Q13" s="47"/>
    </row>
    <row r="14" spans="1:17" s="2" customFormat="1" ht="21.95" customHeight="1" thickBot="1" x14ac:dyDescent="0.3">
      <c r="A14" s="27" t="s">
        <v>24</v>
      </c>
      <c r="B14" s="14">
        <f t="shared" si="1"/>
        <v>13713</v>
      </c>
      <c r="C14" s="28">
        <f t="shared" si="0"/>
        <v>88.924194280526564</v>
      </c>
      <c r="D14" s="16">
        <f t="shared" si="2"/>
        <v>1708</v>
      </c>
      <c r="E14" s="29">
        <f t="shared" si="3"/>
        <v>11.075805719473445</v>
      </c>
      <c r="F14" s="30">
        <v>15421</v>
      </c>
      <c r="G14" s="19">
        <f t="shared" si="4"/>
        <v>6944</v>
      </c>
      <c r="H14" s="31">
        <f t="shared" si="5"/>
        <v>90.440218806980994</v>
      </c>
      <c r="I14" s="32">
        <v>734</v>
      </c>
      <c r="J14" s="31">
        <f t="shared" si="6"/>
        <v>9.5597811930190151</v>
      </c>
      <c r="K14" s="30">
        <v>7678</v>
      </c>
      <c r="L14" s="19">
        <f t="shared" si="7"/>
        <v>6769</v>
      </c>
      <c r="M14" s="29">
        <f t="shared" si="8"/>
        <v>87.420896293426324</v>
      </c>
      <c r="N14" s="32">
        <v>974</v>
      </c>
      <c r="O14" s="29">
        <f t="shared" si="9"/>
        <v>12.579103706573679</v>
      </c>
      <c r="P14" s="30">
        <v>7743</v>
      </c>
      <c r="Q14" s="47"/>
    </row>
    <row r="15" spans="1:17" s="2" customFormat="1" ht="21.95" customHeight="1" thickBot="1" x14ac:dyDescent="0.3">
      <c r="A15" s="33" t="s">
        <v>341</v>
      </c>
      <c r="B15" s="34">
        <f>SUM(B7:B14)</f>
        <v>120846</v>
      </c>
      <c r="C15" s="35">
        <f t="shared" si="0"/>
        <v>87.992951593172947</v>
      </c>
      <c r="D15" s="36">
        <f>SUM(D7:D14)</f>
        <v>16490</v>
      </c>
      <c r="E15" s="37">
        <f t="shared" si="3"/>
        <v>12.007048406827051</v>
      </c>
      <c r="F15" s="38">
        <f>SUM(F7:F14)</f>
        <v>137336</v>
      </c>
      <c r="G15" s="39">
        <f>SUM(G7:G14)</f>
        <v>60349</v>
      </c>
      <c r="H15" s="40">
        <f t="shared" si="5"/>
        <v>89.314626529917561</v>
      </c>
      <c r="I15" s="41">
        <f>SUM(I7:I14)</f>
        <v>7220</v>
      </c>
      <c r="J15" s="40">
        <f t="shared" si="6"/>
        <v>10.685373470082435</v>
      </c>
      <c r="K15" s="38">
        <f>SUM(K7:K14)</f>
        <v>67569</v>
      </c>
      <c r="L15" s="39">
        <f>SUM(L7:L14)</f>
        <v>60497</v>
      </c>
      <c r="M15" s="37">
        <f t="shared" si="8"/>
        <v>86.712915848467048</v>
      </c>
      <c r="N15" s="41">
        <f>SUM(N7:N14)</f>
        <v>9270</v>
      </c>
      <c r="O15" s="37">
        <f t="shared" si="9"/>
        <v>13.287084151532961</v>
      </c>
      <c r="P15" s="38">
        <f>SUM(P7:P14)</f>
        <v>69767</v>
      </c>
      <c r="Q15" s="47"/>
    </row>
    <row r="16" spans="1:17" ht="15" customHeight="1" x14ac:dyDescent="0.25">
      <c r="A16" s="3" t="s">
        <v>364</v>
      </c>
      <c r="B16" s="3"/>
      <c r="C16" s="3"/>
      <c r="D16" s="3"/>
      <c r="E16" s="3"/>
      <c r="F16" s="3"/>
    </row>
    <row r="17" spans="1:6" ht="15" customHeight="1" x14ac:dyDescent="0.25">
      <c r="A17" s="3" t="s">
        <v>363</v>
      </c>
      <c r="B17" s="3"/>
      <c r="C17" s="3"/>
      <c r="D17" s="3"/>
      <c r="E17" s="3"/>
      <c r="F17" s="3"/>
    </row>
    <row r="18" spans="1:6" ht="15" customHeight="1" x14ac:dyDescent="0.25">
      <c r="A18" s="3" t="s">
        <v>369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15 E15 H15 J15 M15 O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outlinePr summaryBelow="0" summaryRight="0"/>
  </sheetPr>
  <dimension ref="A1:P26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2.42578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710937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710937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710937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7.2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.95" customHeight="1" x14ac:dyDescent="0.25">
      <c r="A7" s="13" t="s">
        <v>25</v>
      </c>
      <c r="B7" s="14">
        <f>G7+L7</f>
        <v>43394</v>
      </c>
      <c r="C7" s="15">
        <f t="shared" ref="C7:C23" si="0">B7/F7*100</f>
        <v>93.930473180657174</v>
      </c>
      <c r="D7" s="16">
        <f>I7+N7</f>
        <v>2804</v>
      </c>
      <c r="E7" s="17">
        <f>D7/F7*100</f>
        <v>6.069526819342828</v>
      </c>
      <c r="F7" s="18">
        <v>46198</v>
      </c>
      <c r="G7" s="19">
        <f>K7-I7</f>
        <v>21391</v>
      </c>
      <c r="H7" s="20">
        <f>G7/K7*100</f>
        <v>95.902264066352842</v>
      </c>
      <c r="I7" s="21">
        <v>914</v>
      </c>
      <c r="J7" s="20">
        <f>I7/K7*100</f>
        <v>4.0977359336471642</v>
      </c>
      <c r="K7" s="18">
        <v>22305</v>
      </c>
      <c r="L7" s="19">
        <f>P7-N7</f>
        <v>22003</v>
      </c>
      <c r="M7" s="17">
        <f>L7/P7*100</f>
        <v>92.089733394718124</v>
      </c>
      <c r="N7" s="21">
        <v>1890</v>
      </c>
      <c r="O7" s="17">
        <f>N7/P7*100</f>
        <v>7.9102666052818824</v>
      </c>
      <c r="P7" s="18">
        <v>23893</v>
      </c>
    </row>
    <row r="8" spans="1:16" s="2" customFormat="1" ht="21.95" customHeight="1" x14ac:dyDescent="0.25">
      <c r="A8" s="13" t="s">
        <v>26</v>
      </c>
      <c r="B8" s="14">
        <f t="shared" ref="B8:B22" si="1">G8+L8</f>
        <v>17664</v>
      </c>
      <c r="C8" s="22">
        <f t="shared" si="0"/>
        <v>96.736035049288063</v>
      </c>
      <c r="D8" s="16">
        <f t="shared" ref="D8:D22" si="2">I8+N8</f>
        <v>596</v>
      </c>
      <c r="E8" s="23">
        <f t="shared" ref="E8:E23" si="3">D8/F8*100</f>
        <v>3.2639649507119386</v>
      </c>
      <c r="F8" s="24">
        <v>18260</v>
      </c>
      <c r="G8" s="19">
        <f t="shared" ref="G8:G22" si="4">K8-I8</f>
        <v>8613</v>
      </c>
      <c r="H8" s="25">
        <f t="shared" ref="H8:H23" si="5">G8/K8*100</f>
        <v>97.997496871088856</v>
      </c>
      <c r="I8" s="26">
        <v>176</v>
      </c>
      <c r="J8" s="25">
        <f t="shared" ref="J8:J23" si="6">I8/K8*100</f>
        <v>2.002503128911139</v>
      </c>
      <c r="K8" s="24">
        <v>8789</v>
      </c>
      <c r="L8" s="19">
        <f t="shared" ref="L8:L22" si="7">P8-N8</f>
        <v>9051</v>
      </c>
      <c r="M8" s="23">
        <f t="shared" ref="M8:M23" si="8">L8/P8*100</f>
        <v>95.565410199556538</v>
      </c>
      <c r="N8" s="26">
        <v>420</v>
      </c>
      <c r="O8" s="23">
        <f t="shared" ref="O8:O23" si="9">N8/P8*100</f>
        <v>4.434589800443459</v>
      </c>
      <c r="P8" s="24">
        <v>9471</v>
      </c>
    </row>
    <row r="9" spans="1:16" s="2" customFormat="1" ht="21.95" customHeight="1" x14ac:dyDescent="0.25">
      <c r="A9" s="13" t="s">
        <v>27</v>
      </c>
      <c r="B9" s="14">
        <f t="shared" si="1"/>
        <v>13294</v>
      </c>
      <c r="C9" s="22">
        <f t="shared" si="0"/>
        <v>92.932541069556095</v>
      </c>
      <c r="D9" s="16">
        <f t="shared" si="2"/>
        <v>1011</v>
      </c>
      <c r="E9" s="23">
        <f t="shared" si="3"/>
        <v>7.0674589304439008</v>
      </c>
      <c r="F9" s="24">
        <v>14305</v>
      </c>
      <c r="G9" s="19">
        <f t="shared" si="4"/>
        <v>6651</v>
      </c>
      <c r="H9" s="25">
        <f t="shared" si="5"/>
        <v>95.395869191049911</v>
      </c>
      <c r="I9" s="26">
        <v>321</v>
      </c>
      <c r="J9" s="25">
        <f t="shared" si="6"/>
        <v>4.6041308089500861</v>
      </c>
      <c r="K9" s="24">
        <v>6972</v>
      </c>
      <c r="L9" s="19">
        <f t="shared" si="7"/>
        <v>6643</v>
      </c>
      <c r="M9" s="23">
        <f t="shared" si="8"/>
        <v>90.590481385517521</v>
      </c>
      <c r="N9" s="26">
        <v>690</v>
      </c>
      <c r="O9" s="23">
        <f t="shared" si="9"/>
        <v>9.4095186144824758</v>
      </c>
      <c r="P9" s="24">
        <v>7333</v>
      </c>
    </row>
    <row r="10" spans="1:16" s="2" customFormat="1" ht="21.95" customHeight="1" x14ac:dyDescent="0.25">
      <c r="A10" s="13" t="s">
        <v>28</v>
      </c>
      <c r="B10" s="14">
        <f t="shared" si="1"/>
        <v>28388</v>
      </c>
      <c r="C10" s="22">
        <f t="shared" si="0"/>
        <v>86.107740839602045</v>
      </c>
      <c r="D10" s="16">
        <f t="shared" si="2"/>
        <v>4580</v>
      </c>
      <c r="E10" s="23">
        <f t="shared" si="3"/>
        <v>13.892259160397963</v>
      </c>
      <c r="F10" s="24">
        <v>32968</v>
      </c>
      <c r="G10" s="19">
        <f t="shared" si="4"/>
        <v>14690</v>
      </c>
      <c r="H10" s="25">
        <f t="shared" si="5"/>
        <v>90.662223045115098</v>
      </c>
      <c r="I10" s="26">
        <v>1513</v>
      </c>
      <c r="J10" s="25">
        <f t="shared" si="6"/>
        <v>9.3377769548848981</v>
      </c>
      <c r="K10" s="24">
        <v>16203</v>
      </c>
      <c r="L10" s="19">
        <f t="shared" si="7"/>
        <v>13698</v>
      </c>
      <c r="M10" s="23">
        <f t="shared" si="8"/>
        <v>81.705934983596791</v>
      </c>
      <c r="N10" s="26">
        <v>3067</v>
      </c>
      <c r="O10" s="23">
        <f t="shared" si="9"/>
        <v>18.29406501640322</v>
      </c>
      <c r="P10" s="24">
        <v>16765</v>
      </c>
    </row>
    <row r="11" spans="1:16" s="2" customFormat="1" ht="21.95" customHeight="1" x14ac:dyDescent="0.25">
      <c r="A11" s="13" t="s">
        <v>29</v>
      </c>
      <c r="B11" s="14">
        <f t="shared" si="1"/>
        <v>9049</v>
      </c>
      <c r="C11" s="22">
        <f t="shared" si="0"/>
        <v>87.522971273817589</v>
      </c>
      <c r="D11" s="16">
        <f t="shared" si="2"/>
        <v>1290</v>
      </c>
      <c r="E11" s="23">
        <f t="shared" si="3"/>
        <v>12.477028726182416</v>
      </c>
      <c r="F11" s="24">
        <v>10339</v>
      </c>
      <c r="G11" s="19">
        <f t="shared" si="4"/>
        <v>4632</v>
      </c>
      <c r="H11" s="25">
        <f t="shared" si="5"/>
        <v>92.289300657501499</v>
      </c>
      <c r="I11" s="26">
        <v>387</v>
      </c>
      <c r="J11" s="25">
        <f t="shared" si="6"/>
        <v>7.710699342498506</v>
      </c>
      <c r="K11" s="24">
        <v>5019</v>
      </c>
      <c r="L11" s="19">
        <f t="shared" si="7"/>
        <v>4417</v>
      </c>
      <c r="M11" s="23">
        <f t="shared" si="8"/>
        <v>83.026315789473685</v>
      </c>
      <c r="N11" s="26">
        <v>903</v>
      </c>
      <c r="O11" s="23">
        <f t="shared" si="9"/>
        <v>16.973684210526315</v>
      </c>
      <c r="P11" s="24">
        <v>5320</v>
      </c>
    </row>
    <row r="12" spans="1:16" s="2" customFormat="1" ht="21.95" customHeight="1" x14ac:dyDescent="0.25">
      <c r="A12" s="13" t="s">
        <v>30</v>
      </c>
      <c r="B12" s="14">
        <f t="shared" si="1"/>
        <v>23569</v>
      </c>
      <c r="C12" s="22">
        <f t="shared" si="0"/>
        <v>86.919162118306531</v>
      </c>
      <c r="D12" s="16">
        <f t="shared" si="2"/>
        <v>3547</v>
      </c>
      <c r="E12" s="23">
        <f t="shared" si="3"/>
        <v>13.080837881693466</v>
      </c>
      <c r="F12" s="24">
        <v>27116</v>
      </c>
      <c r="G12" s="19">
        <f t="shared" si="4"/>
        <v>12386</v>
      </c>
      <c r="H12" s="25">
        <f t="shared" si="5"/>
        <v>93.500415188344533</v>
      </c>
      <c r="I12" s="26">
        <v>861</v>
      </c>
      <c r="J12" s="25">
        <f t="shared" si="6"/>
        <v>6.4995848116554695</v>
      </c>
      <c r="K12" s="24">
        <v>13247</v>
      </c>
      <c r="L12" s="19">
        <f t="shared" si="7"/>
        <v>11183</v>
      </c>
      <c r="M12" s="23">
        <f t="shared" si="8"/>
        <v>80.633066551301468</v>
      </c>
      <c r="N12" s="26">
        <v>2686</v>
      </c>
      <c r="O12" s="23">
        <f t="shared" si="9"/>
        <v>19.366933448698536</v>
      </c>
      <c r="P12" s="24">
        <v>13869</v>
      </c>
    </row>
    <row r="13" spans="1:16" s="2" customFormat="1" ht="21.95" customHeight="1" x14ac:dyDescent="0.25">
      <c r="A13" s="13" t="s">
        <v>31</v>
      </c>
      <c r="B13" s="14">
        <f t="shared" si="1"/>
        <v>6142</v>
      </c>
      <c r="C13" s="22">
        <f t="shared" si="0"/>
        <v>96.073830752385419</v>
      </c>
      <c r="D13" s="16">
        <f t="shared" si="2"/>
        <v>251</v>
      </c>
      <c r="E13" s="23">
        <f t="shared" si="3"/>
        <v>3.9261692476145784</v>
      </c>
      <c r="F13" s="24">
        <v>6393</v>
      </c>
      <c r="G13" s="19">
        <f t="shared" si="4"/>
        <v>2971</v>
      </c>
      <c r="H13" s="25">
        <f t="shared" si="5"/>
        <v>97.505743354118806</v>
      </c>
      <c r="I13" s="26">
        <v>76</v>
      </c>
      <c r="J13" s="25">
        <f t="shared" si="6"/>
        <v>2.4942566458811948</v>
      </c>
      <c r="K13" s="24">
        <v>3047</v>
      </c>
      <c r="L13" s="19">
        <f t="shared" si="7"/>
        <v>3171</v>
      </c>
      <c r="M13" s="23">
        <f t="shared" si="8"/>
        <v>94.769874476987454</v>
      </c>
      <c r="N13" s="26">
        <v>175</v>
      </c>
      <c r="O13" s="23">
        <f t="shared" si="9"/>
        <v>5.2301255230125516</v>
      </c>
      <c r="P13" s="24">
        <v>3346</v>
      </c>
    </row>
    <row r="14" spans="1:16" s="2" customFormat="1" ht="21.95" customHeight="1" x14ac:dyDescent="0.25">
      <c r="A14" s="13" t="s">
        <v>32</v>
      </c>
      <c r="B14" s="14">
        <f t="shared" si="1"/>
        <v>21220</v>
      </c>
      <c r="C14" s="22">
        <f t="shared" si="0"/>
        <v>96.279491833030846</v>
      </c>
      <c r="D14" s="16">
        <f t="shared" si="2"/>
        <v>820</v>
      </c>
      <c r="E14" s="23">
        <f t="shared" si="3"/>
        <v>3.7205081669691471</v>
      </c>
      <c r="F14" s="24">
        <v>22040</v>
      </c>
      <c r="G14" s="19">
        <f t="shared" si="4"/>
        <v>10294</v>
      </c>
      <c r="H14" s="25">
        <f t="shared" si="5"/>
        <v>97.833111575746059</v>
      </c>
      <c r="I14" s="26">
        <v>228</v>
      </c>
      <c r="J14" s="25">
        <f t="shared" si="6"/>
        <v>2.1668884242539441</v>
      </c>
      <c r="K14" s="24">
        <v>10522</v>
      </c>
      <c r="L14" s="19">
        <f t="shared" si="7"/>
        <v>10926</v>
      </c>
      <c r="M14" s="23">
        <f t="shared" si="8"/>
        <v>94.860218787984024</v>
      </c>
      <c r="N14" s="26">
        <v>592</v>
      </c>
      <c r="O14" s="23">
        <f t="shared" si="9"/>
        <v>5.1397812120159747</v>
      </c>
      <c r="P14" s="24">
        <v>11518</v>
      </c>
    </row>
    <row r="15" spans="1:16" s="2" customFormat="1" ht="21.95" customHeight="1" x14ac:dyDescent="0.25">
      <c r="A15" s="13" t="s">
        <v>33</v>
      </c>
      <c r="B15" s="14">
        <f t="shared" si="1"/>
        <v>12570</v>
      </c>
      <c r="C15" s="22">
        <f t="shared" si="0"/>
        <v>96.262827385510803</v>
      </c>
      <c r="D15" s="16">
        <f t="shared" si="2"/>
        <v>488</v>
      </c>
      <c r="E15" s="23">
        <f t="shared" si="3"/>
        <v>3.7371726144892023</v>
      </c>
      <c r="F15" s="24">
        <v>13058</v>
      </c>
      <c r="G15" s="19">
        <f t="shared" si="4"/>
        <v>6085</v>
      </c>
      <c r="H15" s="25">
        <f t="shared" si="5"/>
        <v>97.235538510706306</v>
      </c>
      <c r="I15" s="26">
        <v>173</v>
      </c>
      <c r="J15" s="25">
        <f t="shared" si="6"/>
        <v>2.7644614892937041</v>
      </c>
      <c r="K15" s="24">
        <v>6258</v>
      </c>
      <c r="L15" s="19">
        <f t="shared" si="7"/>
        <v>6485</v>
      </c>
      <c r="M15" s="23">
        <f t="shared" si="8"/>
        <v>95.367647058823536</v>
      </c>
      <c r="N15" s="26">
        <v>315</v>
      </c>
      <c r="O15" s="23">
        <f t="shared" si="9"/>
        <v>4.632352941176471</v>
      </c>
      <c r="P15" s="24">
        <v>6800</v>
      </c>
    </row>
    <row r="16" spans="1:16" s="2" customFormat="1" ht="21.95" customHeight="1" x14ac:dyDescent="0.25">
      <c r="A16" s="13" t="s">
        <v>34</v>
      </c>
      <c r="B16" s="14">
        <f t="shared" si="1"/>
        <v>8772</v>
      </c>
      <c r="C16" s="22">
        <f t="shared" si="0"/>
        <v>93.43843204090328</v>
      </c>
      <c r="D16" s="16">
        <f t="shared" si="2"/>
        <v>616</v>
      </c>
      <c r="E16" s="23">
        <f t="shared" si="3"/>
        <v>6.5615679590967186</v>
      </c>
      <c r="F16" s="24">
        <v>9388</v>
      </c>
      <c r="G16" s="19">
        <f t="shared" si="4"/>
        <v>4505</v>
      </c>
      <c r="H16" s="25">
        <f t="shared" si="5"/>
        <v>96.343028229255779</v>
      </c>
      <c r="I16" s="26">
        <v>171</v>
      </c>
      <c r="J16" s="25">
        <f t="shared" si="6"/>
        <v>3.6569717707442257</v>
      </c>
      <c r="K16" s="24">
        <v>4676</v>
      </c>
      <c r="L16" s="19">
        <f t="shared" si="7"/>
        <v>4267</v>
      </c>
      <c r="M16" s="23">
        <f t="shared" si="8"/>
        <v>90.556027164685901</v>
      </c>
      <c r="N16" s="26">
        <v>445</v>
      </c>
      <c r="O16" s="23">
        <f t="shared" si="9"/>
        <v>9.4439728353140922</v>
      </c>
      <c r="P16" s="24">
        <v>4712</v>
      </c>
    </row>
    <row r="17" spans="1:16" s="2" customFormat="1" ht="21.95" customHeight="1" x14ac:dyDescent="0.25">
      <c r="A17" s="13" t="s">
        <v>35</v>
      </c>
      <c r="B17" s="14">
        <f t="shared" si="1"/>
        <v>14008</v>
      </c>
      <c r="C17" s="22">
        <f t="shared" si="0"/>
        <v>76.558998742963325</v>
      </c>
      <c r="D17" s="16">
        <f t="shared" si="2"/>
        <v>4289</v>
      </c>
      <c r="E17" s="23">
        <f t="shared" si="3"/>
        <v>23.441001257036671</v>
      </c>
      <c r="F17" s="24">
        <v>18297</v>
      </c>
      <c r="G17" s="19">
        <f t="shared" si="4"/>
        <v>7991</v>
      </c>
      <c r="H17" s="25">
        <f t="shared" si="5"/>
        <v>86.407871972318333</v>
      </c>
      <c r="I17" s="26">
        <v>1257</v>
      </c>
      <c r="J17" s="25">
        <f t="shared" si="6"/>
        <v>13.59212802768166</v>
      </c>
      <c r="K17" s="24">
        <v>9248</v>
      </c>
      <c r="L17" s="19">
        <f t="shared" si="7"/>
        <v>6017</v>
      </c>
      <c r="M17" s="23">
        <f t="shared" si="8"/>
        <v>66.493535197259362</v>
      </c>
      <c r="N17" s="26">
        <v>3032</v>
      </c>
      <c r="O17" s="23">
        <f t="shared" si="9"/>
        <v>33.506464802740631</v>
      </c>
      <c r="P17" s="24">
        <v>9049</v>
      </c>
    </row>
    <row r="18" spans="1:16" s="2" customFormat="1" ht="21.95" customHeight="1" x14ac:dyDescent="0.25">
      <c r="A18" s="13" t="s">
        <v>36</v>
      </c>
      <c r="B18" s="14">
        <f t="shared" si="1"/>
        <v>28384</v>
      </c>
      <c r="C18" s="22">
        <f t="shared" si="0"/>
        <v>92.979984931372229</v>
      </c>
      <c r="D18" s="16">
        <f t="shared" si="2"/>
        <v>2143</v>
      </c>
      <c r="E18" s="23">
        <f t="shared" si="3"/>
        <v>7.0200150686277718</v>
      </c>
      <c r="F18" s="24">
        <v>30527</v>
      </c>
      <c r="G18" s="19">
        <f t="shared" si="4"/>
        <v>14174</v>
      </c>
      <c r="H18" s="25">
        <f t="shared" si="5"/>
        <v>95.364327524725837</v>
      </c>
      <c r="I18" s="26">
        <v>689</v>
      </c>
      <c r="J18" s="25">
        <f t="shared" si="6"/>
        <v>4.6356724752741707</v>
      </c>
      <c r="K18" s="24">
        <v>14863</v>
      </c>
      <c r="L18" s="19">
        <f t="shared" si="7"/>
        <v>14210</v>
      </c>
      <c r="M18" s="23">
        <f t="shared" si="8"/>
        <v>90.717568947906031</v>
      </c>
      <c r="N18" s="26">
        <v>1454</v>
      </c>
      <c r="O18" s="23">
        <f t="shared" si="9"/>
        <v>9.2824310520939726</v>
      </c>
      <c r="P18" s="24">
        <v>15664</v>
      </c>
    </row>
    <row r="19" spans="1:16" s="2" customFormat="1" ht="21.95" customHeight="1" x14ac:dyDescent="0.25">
      <c r="A19" s="13" t="s">
        <v>37</v>
      </c>
      <c r="B19" s="14">
        <f t="shared" si="1"/>
        <v>10265</v>
      </c>
      <c r="C19" s="22">
        <f t="shared" si="0"/>
        <v>89.846827133479209</v>
      </c>
      <c r="D19" s="16">
        <f t="shared" si="2"/>
        <v>1160</v>
      </c>
      <c r="E19" s="23">
        <f t="shared" si="3"/>
        <v>10.153172866520787</v>
      </c>
      <c r="F19" s="24">
        <v>11425</v>
      </c>
      <c r="G19" s="19">
        <f t="shared" si="4"/>
        <v>5126</v>
      </c>
      <c r="H19" s="25">
        <f t="shared" si="5"/>
        <v>93.386773547094194</v>
      </c>
      <c r="I19" s="26">
        <v>363</v>
      </c>
      <c r="J19" s="25">
        <f t="shared" si="6"/>
        <v>6.6132264529058116</v>
      </c>
      <c r="K19" s="24">
        <v>5489</v>
      </c>
      <c r="L19" s="19">
        <f t="shared" si="7"/>
        <v>5139</v>
      </c>
      <c r="M19" s="23">
        <f t="shared" si="8"/>
        <v>86.573450134770894</v>
      </c>
      <c r="N19" s="26">
        <v>797</v>
      </c>
      <c r="O19" s="23">
        <f t="shared" si="9"/>
        <v>13.426549865229109</v>
      </c>
      <c r="P19" s="24">
        <v>5936</v>
      </c>
    </row>
    <row r="20" spans="1:16" s="2" customFormat="1" ht="21.95" customHeight="1" x14ac:dyDescent="0.25">
      <c r="A20" s="13" t="s">
        <v>38</v>
      </c>
      <c r="B20" s="14">
        <f t="shared" si="1"/>
        <v>17468</v>
      </c>
      <c r="C20" s="22">
        <f t="shared" si="0"/>
        <v>87.392435461276762</v>
      </c>
      <c r="D20" s="16">
        <f t="shared" si="2"/>
        <v>2520</v>
      </c>
      <c r="E20" s="23">
        <f t="shared" si="3"/>
        <v>12.607564538723235</v>
      </c>
      <c r="F20" s="24">
        <v>19988</v>
      </c>
      <c r="G20" s="19">
        <f t="shared" si="4"/>
        <v>9077</v>
      </c>
      <c r="H20" s="25">
        <f t="shared" si="5"/>
        <v>92.245934959349597</v>
      </c>
      <c r="I20" s="26">
        <v>763</v>
      </c>
      <c r="J20" s="25">
        <f t="shared" si="6"/>
        <v>7.7540650406504072</v>
      </c>
      <c r="K20" s="24">
        <v>9840</v>
      </c>
      <c r="L20" s="19">
        <f t="shared" si="7"/>
        <v>8391</v>
      </c>
      <c r="M20" s="23">
        <f t="shared" si="8"/>
        <v>82.686243594797006</v>
      </c>
      <c r="N20" s="26">
        <v>1757</v>
      </c>
      <c r="O20" s="23">
        <f t="shared" si="9"/>
        <v>17.313756405202994</v>
      </c>
      <c r="P20" s="24">
        <v>10148</v>
      </c>
    </row>
    <row r="21" spans="1:16" s="2" customFormat="1" ht="21.95" customHeight="1" x14ac:dyDescent="0.25">
      <c r="A21" s="13" t="s">
        <v>39</v>
      </c>
      <c r="B21" s="14">
        <f t="shared" si="1"/>
        <v>8905</v>
      </c>
      <c r="C21" s="22">
        <f t="shared" si="0"/>
        <v>94.033790918690613</v>
      </c>
      <c r="D21" s="16">
        <f t="shared" si="2"/>
        <v>565</v>
      </c>
      <c r="E21" s="23">
        <f t="shared" si="3"/>
        <v>5.9662090813093984</v>
      </c>
      <c r="F21" s="24">
        <v>9470</v>
      </c>
      <c r="G21" s="19">
        <f t="shared" si="4"/>
        <v>4459</v>
      </c>
      <c r="H21" s="25">
        <f t="shared" si="5"/>
        <v>97.040261153427636</v>
      </c>
      <c r="I21" s="26">
        <v>136</v>
      </c>
      <c r="J21" s="25">
        <f t="shared" si="6"/>
        <v>2.9597388465723613</v>
      </c>
      <c r="K21" s="24">
        <v>4595</v>
      </c>
      <c r="L21" s="19">
        <f t="shared" si="7"/>
        <v>4446</v>
      </c>
      <c r="M21" s="23">
        <f t="shared" si="8"/>
        <v>91.2</v>
      </c>
      <c r="N21" s="26">
        <v>429</v>
      </c>
      <c r="O21" s="23">
        <f t="shared" si="9"/>
        <v>8.7999999999999989</v>
      </c>
      <c r="P21" s="24">
        <v>4875</v>
      </c>
    </row>
    <row r="22" spans="1:16" s="2" customFormat="1" ht="21.95" customHeight="1" thickBot="1" x14ac:dyDescent="0.3">
      <c r="A22" s="27" t="s">
        <v>40</v>
      </c>
      <c r="B22" s="14">
        <f t="shared" si="1"/>
        <v>3213</v>
      </c>
      <c r="C22" s="28">
        <f t="shared" si="0"/>
        <v>94.029850746268664</v>
      </c>
      <c r="D22" s="16">
        <f t="shared" si="2"/>
        <v>204</v>
      </c>
      <c r="E22" s="29">
        <f t="shared" si="3"/>
        <v>5.9701492537313428</v>
      </c>
      <c r="F22" s="30">
        <v>3417</v>
      </c>
      <c r="G22" s="19">
        <f t="shared" si="4"/>
        <v>1577</v>
      </c>
      <c r="H22" s="31">
        <f t="shared" si="5"/>
        <v>96.80785758133824</v>
      </c>
      <c r="I22" s="32">
        <v>52</v>
      </c>
      <c r="J22" s="31">
        <f t="shared" si="6"/>
        <v>3.192142418661756</v>
      </c>
      <c r="K22" s="30">
        <v>1629</v>
      </c>
      <c r="L22" s="19">
        <f t="shared" si="7"/>
        <v>1636</v>
      </c>
      <c r="M22" s="29">
        <f t="shared" si="8"/>
        <v>91.498881431767344</v>
      </c>
      <c r="N22" s="32">
        <v>152</v>
      </c>
      <c r="O22" s="29">
        <f t="shared" si="9"/>
        <v>8.5011185682326627</v>
      </c>
      <c r="P22" s="30">
        <v>1788</v>
      </c>
    </row>
    <row r="23" spans="1:16" s="2" customFormat="1" ht="21.95" customHeight="1" thickBot="1" x14ac:dyDescent="0.3">
      <c r="A23" s="33" t="s">
        <v>342</v>
      </c>
      <c r="B23" s="34">
        <f>SUM(B7:B22)</f>
        <v>266305</v>
      </c>
      <c r="C23" s="35">
        <f t="shared" si="0"/>
        <v>90.83048818339023</v>
      </c>
      <c r="D23" s="36">
        <f>SUM(D7:D22)</f>
        <v>26884</v>
      </c>
      <c r="E23" s="37">
        <f t="shared" si="3"/>
        <v>9.1695118166097647</v>
      </c>
      <c r="F23" s="38">
        <f>SUM(F7:F22)</f>
        <v>293189</v>
      </c>
      <c r="G23" s="39">
        <f>SUM(G7:G22)</f>
        <v>134622</v>
      </c>
      <c r="H23" s="40">
        <f t="shared" si="5"/>
        <v>94.337850906084014</v>
      </c>
      <c r="I23" s="41">
        <f>SUM(I7:I22)</f>
        <v>8080</v>
      </c>
      <c r="J23" s="40">
        <f t="shared" si="6"/>
        <v>5.6621490939159926</v>
      </c>
      <c r="K23" s="38">
        <f>SUM(K7:K22)</f>
        <v>142702</v>
      </c>
      <c r="L23" s="39">
        <f>SUM(L7:L22)</f>
        <v>131683</v>
      </c>
      <c r="M23" s="37">
        <f t="shared" si="8"/>
        <v>87.50456850093363</v>
      </c>
      <c r="N23" s="41">
        <f>SUM(N7:N22)</f>
        <v>18804</v>
      </c>
      <c r="O23" s="37">
        <f t="shared" si="9"/>
        <v>12.495431499066365</v>
      </c>
      <c r="P23" s="38">
        <f>SUM(P7:P22)</f>
        <v>150487</v>
      </c>
    </row>
    <row r="24" spans="1:16" ht="15" customHeight="1" x14ac:dyDescent="0.25">
      <c r="A24" s="3" t="s">
        <v>364</v>
      </c>
      <c r="B24" s="3"/>
      <c r="C24" s="3"/>
      <c r="D24" s="3"/>
      <c r="E24" s="3"/>
      <c r="F24" s="3"/>
    </row>
    <row r="25" spans="1:16" ht="15" customHeight="1" x14ac:dyDescent="0.25">
      <c r="A25" s="3" t="s">
        <v>363</v>
      </c>
      <c r="B25" s="3"/>
      <c r="C25" s="3"/>
      <c r="D25" s="3"/>
      <c r="E25" s="3"/>
      <c r="F25" s="3"/>
    </row>
    <row r="26" spans="1:16" ht="15" customHeight="1" x14ac:dyDescent="0.25">
      <c r="A26" s="3" t="s">
        <v>369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outlinePr summaryBelow="0" summaryRight="0"/>
  </sheetPr>
  <dimension ref="A1:P26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8.5703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50.2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.95" customHeight="1" x14ac:dyDescent="0.25">
      <c r="A7" s="13" t="s">
        <v>41</v>
      </c>
      <c r="B7" s="14">
        <f>G7+L7</f>
        <v>76698</v>
      </c>
      <c r="C7" s="15">
        <f t="shared" ref="C7:C23" si="0">B7/F7*100</f>
        <v>92.116451682640346</v>
      </c>
      <c r="D7" s="16">
        <f>I7+N7</f>
        <v>6564</v>
      </c>
      <c r="E7" s="17">
        <f>D7/F7*100</f>
        <v>7.8835483173596597</v>
      </c>
      <c r="F7" s="18">
        <v>83262</v>
      </c>
      <c r="G7" s="19">
        <f>K7-I7</f>
        <v>39912</v>
      </c>
      <c r="H7" s="20">
        <f>G7/K7*100</f>
        <v>95.405650905961664</v>
      </c>
      <c r="I7" s="21">
        <v>1922</v>
      </c>
      <c r="J7" s="20">
        <f>I7/K7*100</f>
        <v>4.5943490940383418</v>
      </c>
      <c r="K7" s="18">
        <v>41834</v>
      </c>
      <c r="L7" s="19">
        <f>P7-N7</f>
        <v>36786</v>
      </c>
      <c r="M7" s="17">
        <f>L7/P7*100</f>
        <v>88.795017862315333</v>
      </c>
      <c r="N7" s="21">
        <v>4642</v>
      </c>
      <c r="O7" s="17">
        <f>N7/P7*100</f>
        <v>11.204982137684658</v>
      </c>
      <c r="P7" s="18">
        <v>41428</v>
      </c>
    </row>
    <row r="8" spans="1:16" s="2" customFormat="1" ht="21.95" customHeight="1" x14ac:dyDescent="0.25">
      <c r="A8" s="13" t="s">
        <v>42</v>
      </c>
      <c r="B8" s="14">
        <f t="shared" ref="B8:B22" si="1">G8+L8</f>
        <v>19295</v>
      </c>
      <c r="C8" s="22">
        <f t="shared" si="0"/>
        <v>82.779184006177871</v>
      </c>
      <c r="D8" s="16">
        <f t="shared" ref="D8:D22" si="2">I8+N8</f>
        <v>4014</v>
      </c>
      <c r="E8" s="23">
        <f t="shared" ref="E8:E23" si="3">D8/F8*100</f>
        <v>17.220815993822129</v>
      </c>
      <c r="F8" s="24">
        <v>23309</v>
      </c>
      <c r="G8" s="19">
        <f t="shared" ref="G8:G22" si="4">K8-I8</f>
        <v>10280</v>
      </c>
      <c r="H8" s="25">
        <f t="shared" ref="H8:H23" si="5">G8/K8*100</f>
        <v>89.228365593264471</v>
      </c>
      <c r="I8" s="26">
        <v>1241</v>
      </c>
      <c r="J8" s="25">
        <f t="shared" ref="J8:J23" si="6">I8/K8*100</f>
        <v>10.771634406735526</v>
      </c>
      <c r="K8" s="24">
        <v>11521</v>
      </c>
      <c r="L8" s="19">
        <f t="shared" ref="L8:L22" si="7">P8-N8</f>
        <v>9015</v>
      </c>
      <c r="M8" s="23">
        <f t="shared" ref="M8:M23" si="8">L8/P8*100</f>
        <v>76.476077366813712</v>
      </c>
      <c r="N8" s="26">
        <v>2773</v>
      </c>
      <c r="O8" s="23">
        <f t="shared" ref="O8:O23" si="9">N8/P8*100</f>
        <v>23.523922633186292</v>
      </c>
      <c r="P8" s="24">
        <v>11788</v>
      </c>
    </row>
    <row r="9" spans="1:16" s="2" customFormat="1" ht="21.95" customHeight="1" x14ac:dyDescent="0.25">
      <c r="A9" s="13" t="s">
        <v>43</v>
      </c>
      <c r="B9" s="14">
        <f t="shared" si="1"/>
        <v>52615</v>
      </c>
      <c r="C9" s="22">
        <f t="shared" si="0"/>
        <v>82.422144244626864</v>
      </c>
      <c r="D9" s="16">
        <f t="shared" si="2"/>
        <v>11221</v>
      </c>
      <c r="E9" s="23">
        <f t="shared" si="3"/>
        <v>17.577855755373143</v>
      </c>
      <c r="F9" s="24">
        <v>63836</v>
      </c>
      <c r="G9" s="19">
        <f t="shared" si="4"/>
        <v>27342</v>
      </c>
      <c r="H9" s="25">
        <f t="shared" si="5"/>
        <v>87.193060781937632</v>
      </c>
      <c r="I9" s="26">
        <v>4016</v>
      </c>
      <c r="J9" s="25">
        <f t="shared" si="6"/>
        <v>12.806939218062377</v>
      </c>
      <c r="K9" s="24">
        <v>31358</v>
      </c>
      <c r="L9" s="19">
        <f t="shared" si="7"/>
        <v>25273</v>
      </c>
      <c r="M9" s="23">
        <f t="shared" si="8"/>
        <v>77.815752201490241</v>
      </c>
      <c r="N9" s="26">
        <v>7205</v>
      </c>
      <c r="O9" s="23">
        <f t="shared" si="9"/>
        <v>22.184247798509759</v>
      </c>
      <c r="P9" s="24">
        <v>32478</v>
      </c>
    </row>
    <row r="10" spans="1:16" s="2" customFormat="1" ht="21.95" customHeight="1" x14ac:dyDescent="0.25">
      <c r="A10" s="13" t="s">
        <v>44</v>
      </c>
      <c r="B10" s="14">
        <f t="shared" si="1"/>
        <v>37588</v>
      </c>
      <c r="C10" s="22">
        <f t="shared" si="0"/>
        <v>89.554941389497756</v>
      </c>
      <c r="D10" s="16">
        <f t="shared" si="2"/>
        <v>4384</v>
      </c>
      <c r="E10" s="23">
        <f t="shared" si="3"/>
        <v>10.445058610502238</v>
      </c>
      <c r="F10" s="24">
        <v>41972</v>
      </c>
      <c r="G10" s="19">
        <f t="shared" si="4"/>
        <v>19923</v>
      </c>
      <c r="H10" s="25">
        <f t="shared" si="5"/>
        <v>93.932107496463928</v>
      </c>
      <c r="I10" s="26">
        <v>1287</v>
      </c>
      <c r="J10" s="25">
        <f t="shared" si="6"/>
        <v>6.0678925035360685</v>
      </c>
      <c r="K10" s="24">
        <v>21210</v>
      </c>
      <c r="L10" s="19">
        <f t="shared" si="7"/>
        <v>17665</v>
      </c>
      <c r="M10" s="23">
        <f t="shared" si="8"/>
        <v>85.083325305847225</v>
      </c>
      <c r="N10" s="26">
        <v>3097</v>
      </c>
      <c r="O10" s="23">
        <f t="shared" si="9"/>
        <v>14.916674694152778</v>
      </c>
      <c r="P10" s="24">
        <v>20762</v>
      </c>
    </row>
    <row r="11" spans="1:16" s="2" customFormat="1" ht="21.95" customHeight="1" x14ac:dyDescent="0.25">
      <c r="A11" s="13" t="s">
        <v>45</v>
      </c>
      <c r="B11" s="14">
        <f t="shared" si="1"/>
        <v>12036</v>
      </c>
      <c r="C11" s="22">
        <f t="shared" si="0"/>
        <v>79.893793561234645</v>
      </c>
      <c r="D11" s="16">
        <f t="shared" si="2"/>
        <v>3029</v>
      </c>
      <c r="E11" s="23">
        <f t="shared" si="3"/>
        <v>20.106206438765351</v>
      </c>
      <c r="F11" s="24">
        <v>15065</v>
      </c>
      <c r="G11" s="19">
        <f t="shared" si="4"/>
        <v>6438</v>
      </c>
      <c r="H11" s="25">
        <f t="shared" si="5"/>
        <v>86.254019292604497</v>
      </c>
      <c r="I11" s="26">
        <v>1026</v>
      </c>
      <c r="J11" s="25">
        <f t="shared" si="6"/>
        <v>13.745980707395496</v>
      </c>
      <c r="K11" s="24">
        <v>7464</v>
      </c>
      <c r="L11" s="19">
        <f t="shared" si="7"/>
        <v>5598</v>
      </c>
      <c r="M11" s="23">
        <f t="shared" si="8"/>
        <v>73.648204183660056</v>
      </c>
      <c r="N11" s="26">
        <v>2003</v>
      </c>
      <c r="O11" s="23">
        <f t="shared" si="9"/>
        <v>26.351795816339958</v>
      </c>
      <c r="P11" s="24">
        <v>7601</v>
      </c>
    </row>
    <row r="12" spans="1:16" s="2" customFormat="1" ht="21.95" customHeight="1" x14ac:dyDescent="0.25">
      <c r="A12" s="13" t="s">
        <v>46</v>
      </c>
      <c r="B12" s="14">
        <f t="shared" si="1"/>
        <v>60506</v>
      </c>
      <c r="C12" s="22">
        <f t="shared" si="0"/>
        <v>84.22444633137988</v>
      </c>
      <c r="D12" s="16">
        <f t="shared" si="2"/>
        <v>11333</v>
      </c>
      <c r="E12" s="23">
        <f t="shared" si="3"/>
        <v>15.775553668620109</v>
      </c>
      <c r="F12" s="24">
        <v>71839</v>
      </c>
      <c r="G12" s="19">
        <f t="shared" si="4"/>
        <v>32354</v>
      </c>
      <c r="H12" s="25">
        <f t="shared" si="5"/>
        <v>88.879731882863581</v>
      </c>
      <c r="I12" s="26">
        <v>4048</v>
      </c>
      <c r="J12" s="25">
        <f t="shared" si="6"/>
        <v>11.120268117136421</v>
      </c>
      <c r="K12" s="24">
        <v>36402</v>
      </c>
      <c r="L12" s="19">
        <f t="shared" si="7"/>
        <v>28152</v>
      </c>
      <c r="M12" s="23">
        <f t="shared" si="8"/>
        <v>79.442390721562205</v>
      </c>
      <c r="N12" s="26">
        <v>7285</v>
      </c>
      <c r="O12" s="23">
        <f t="shared" si="9"/>
        <v>20.557609278437791</v>
      </c>
      <c r="P12" s="24">
        <v>35437</v>
      </c>
    </row>
    <row r="13" spans="1:16" s="2" customFormat="1" ht="21.95" customHeight="1" x14ac:dyDescent="0.25">
      <c r="A13" s="13" t="s">
        <v>47</v>
      </c>
      <c r="B13" s="14">
        <f t="shared" si="1"/>
        <v>41776</v>
      </c>
      <c r="C13" s="22">
        <f t="shared" si="0"/>
        <v>85.321569348283404</v>
      </c>
      <c r="D13" s="16">
        <f t="shared" si="2"/>
        <v>7187</v>
      </c>
      <c r="E13" s="23">
        <f t="shared" si="3"/>
        <v>14.678430651716603</v>
      </c>
      <c r="F13" s="24">
        <v>48963</v>
      </c>
      <c r="G13" s="19">
        <f t="shared" si="4"/>
        <v>22307</v>
      </c>
      <c r="H13" s="25">
        <f t="shared" si="5"/>
        <v>90.002017349203143</v>
      </c>
      <c r="I13" s="26">
        <v>2478</v>
      </c>
      <c r="J13" s="25">
        <f t="shared" si="6"/>
        <v>9.9979826507968532</v>
      </c>
      <c r="K13" s="24">
        <v>24785</v>
      </c>
      <c r="L13" s="19">
        <f t="shared" si="7"/>
        <v>19469</v>
      </c>
      <c r="M13" s="23">
        <f t="shared" si="8"/>
        <v>80.523616510877659</v>
      </c>
      <c r="N13" s="26">
        <v>4709</v>
      </c>
      <c r="O13" s="23">
        <f t="shared" si="9"/>
        <v>19.476383489122341</v>
      </c>
      <c r="P13" s="24">
        <v>24178</v>
      </c>
    </row>
    <row r="14" spans="1:16" s="2" customFormat="1" ht="21.95" customHeight="1" x14ac:dyDescent="0.25">
      <c r="A14" s="13" t="s">
        <v>48</v>
      </c>
      <c r="B14" s="14">
        <f t="shared" si="1"/>
        <v>6177</v>
      </c>
      <c r="C14" s="22">
        <f t="shared" si="0"/>
        <v>80.946140741711432</v>
      </c>
      <c r="D14" s="16">
        <f t="shared" si="2"/>
        <v>1454</v>
      </c>
      <c r="E14" s="23">
        <f t="shared" si="3"/>
        <v>19.053859258288561</v>
      </c>
      <c r="F14" s="24">
        <v>7631</v>
      </c>
      <c r="G14" s="19">
        <f t="shared" si="4"/>
        <v>3420</v>
      </c>
      <c r="H14" s="25">
        <f t="shared" si="5"/>
        <v>86.385450871432184</v>
      </c>
      <c r="I14" s="26">
        <v>539</v>
      </c>
      <c r="J14" s="25">
        <f t="shared" si="6"/>
        <v>13.614549128567822</v>
      </c>
      <c r="K14" s="24">
        <v>3959</v>
      </c>
      <c r="L14" s="19">
        <f t="shared" si="7"/>
        <v>2757</v>
      </c>
      <c r="M14" s="23">
        <f t="shared" si="8"/>
        <v>75.08169934640523</v>
      </c>
      <c r="N14" s="26">
        <v>915</v>
      </c>
      <c r="O14" s="23">
        <f t="shared" si="9"/>
        <v>24.91830065359477</v>
      </c>
      <c r="P14" s="24">
        <v>3672</v>
      </c>
    </row>
    <row r="15" spans="1:16" s="2" customFormat="1" ht="21.95" customHeight="1" x14ac:dyDescent="0.25">
      <c r="A15" s="13" t="s">
        <v>49</v>
      </c>
      <c r="B15" s="14">
        <f t="shared" si="1"/>
        <v>23577</v>
      </c>
      <c r="C15" s="22">
        <f t="shared" si="0"/>
        <v>84.122453348556746</v>
      </c>
      <c r="D15" s="16">
        <f t="shared" si="2"/>
        <v>4450</v>
      </c>
      <c r="E15" s="23">
        <f t="shared" si="3"/>
        <v>15.87754665144325</v>
      </c>
      <c r="F15" s="24">
        <v>28027</v>
      </c>
      <c r="G15" s="19">
        <f t="shared" si="4"/>
        <v>12706</v>
      </c>
      <c r="H15" s="25">
        <f t="shared" si="5"/>
        <v>89.171169906660126</v>
      </c>
      <c r="I15" s="26">
        <v>1543</v>
      </c>
      <c r="J15" s="25">
        <f t="shared" si="6"/>
        <v>10.828830093339883</v>
      </c>
      <c r="K15" s="24">
        <v>14249</v>
      </c>
      <c r="L15" s="19">
        <f t="shared" si="7"/>
        <v>10871</v>
      </c>
      <c r="M15" s="23">
        <f t="shared" si="8"/>
        <v>78.901146755697496</v>
      </c>
      <c r="N15" s="26">
        <v>2907</v>
      </c>
      <c r="O15" s="23">
        <f t="shared" si="9"/>
        <v>21.098853244302511</v>
      </c>
      <c r="P15" s="24">
        <v>13778</v>
      </c>
    </row>
    <row r="16" spans="1:16" s="2" customFormat="1" ht="21.95" customHeight="1" x14ac:dyDescent="0.25">
      <c r="A16" s="13" t="s">
        <v>50</v>
      </c>
      <c r="B16" s="14">
        <f t="shared" si="1"/>
        <v>6846</v>
      </c>
      <c r="C16" s="22">
        <f t="shared" si="0"/>
        <v>91.794046661303298</v>
      </c>
      <c r="D16" s="16">
        <f t="shared" si="2"/>
        <v>612</v>
      </c>
      <c r="E16" s="23">
        <f t="shared" si="3"/>
        <v>8.2059533386967018</v>
      </c>
      <c r="F16" s="24">
        <v>7458</v>
      </c>
      <c r="G16" s="19">
        <f t="shared" si="4"/>
        <v>3603</v>
      </c>
      <c r="H16" s="25">
        <f t="shared" si="5"/>
        <v>95.141272775283866</v>
      </c>
      <c r="I16" s="26">
        <v>184</v>
      </c>
      <c r="J16" s="25">
        <f t="shared" si="6"/>
        <v>4.8587272247161337</v>
      </c>
      <c r="K16" s="24">
        <v>3787</v>
      </c>
      <c r="L16" s="19">
        <f t="shared" si="7"/>
        <v>3243</v>
      </c>
      <c r="M16" s="23">
        <f t="shared" si="8"/>
        <v>88.341051484609096</v>
      </c>
      <c r="N16" s="26">
        <v>428</v>
      </c>
      <c r="O16" s="23">
        <f t="shared" si="9"/>
        <v>11.658948515390902</v>
      </c>
      <c r="P16" s="24">
        <v>3671</v>
      </c>
    </row>
    <row r="17" spans="1:16" s="2" customFormat="1" ht="21.95" customHeight="1" x14ac:dyDescent="0.25">
      <c r="A17" s="13" t="s">
        <v>51</v>
      </c>
      <c r="B17" s="14">
        <f t="shared" si="1"/>
        <v>15613</v>
      </c>
      <c r="C17" s="22">
        <f t="shared" si="0"/>
        <v>80.791720569210867</v>
      </c>
      <c r="D17" s="16">
        <f t="shared" si="2"/>
        <v>3712</v>
      </c>
      <c r="E17" s="23">
        <f t="shared" si="3"/>
        <v>19.208279430789133</v>
      </c>
      <c r="F17" s="24">
        <v>19325</v>
      </c>
      <c r="G17" s="19">
        <f t="shared" si="4"/>
        <v>8181</v>
      </c>
      <c r="H17" s="25">
        <f t="shared" si="5"/>
        <v>84.67191057752018</v>
      </c>
      <c r="I17" s="26">
        <v>1481</v>
      </c>
      <c r="J17" s="25">
        <f t="shared" si="6"/>
        <v>15.328089422479819</v>
      </c>
      <c r="K17" s="24">
        <v>9662</v>
      </c>
      <c r="L17" s="19">
        <f t="shared" si="7"/>
        <v>7432</v>
      </c>
      <c r="M17" s="23">
        <f t="shared" si="8"/>
        <v>76.91193211218048</v>
      </c>
      <c r="N17" s="26">
        <v>2231</v>
      </c>
      <c r="O17" s="23">
        <f t="shared" si="9"/>
        <v>23.08806788781952</v>
      </c>
      <c r="P17" s="24">
        <v>9663</v>
      </c>
    </row>
    <row r="18" spans="1:16" s="2" customFormat="1" ht="21.95" customHeight="1" x14ac:dyDescent="0.25">
      <c r="A18" s="13" t="s">
        <v>52</v>
      </c>
      <c r="B18" s="14">
        <f t="shared" si="1"/>
        <v>22868</v>
      </c>
      <c r="C18" s="22">
        <f t="shared" si="0"/>
        <v>83.502519535529103</v>
      </c>
      <c r="D18" s="16">
        <f t="shared" si="2"/>
        <v>4518</v>
      </c>
      <c r="E18" s="23">
        <f t="shared" si="3"/>
        <v>16.497480464470897</v>
      </c>
      <c r="F18" s="24">
        <v>27386</v>
      </c>
      <c r="G18" s="19">
        <f t="shared" si="4"/>
        <v>12626</v>
      </c>
      <c r="H18" s="25">
        <f t="shared" si="5"/>
        <v>87.583240843507213</v>
      </c>
      <c r="I18" s="26">
        <v>1790</v>
      </c>
      <c r="J18" s="25">
        <f t="shared" si="6"/>
        <v>12.416759156492786</v>
      </c>
      <c r="K18" s="24">
        <v>14416</v>
      </c>
      <c r="L18" s="19">
        <f t="shared" si="7"/>
        <v>10242</v>
      </c>
      <c r="M18" s="23">
        <f t="shared" si="8"/>
        <v>78.966846569005398</v>
      </c>
      <c r="N18" s="26">
        <v>2728</v>
      </c>
      <c r="O18" s="23">
        <f t="shared" si="9"/>
        <v>21.033153430994602</v>
      </c>
      <c r="P18" s="24">
        <v>12970</v>
      </c>
    </row>
    <row r="19" spans="1:16" s="2" customFormat="1" ht="21.95" customHeight="1" x14ac:dyDescent="0.25">
      <c r="A19" s="13" t="s">
        <v>53</v>
      </c>
      <c r="B19" s="14">
        <f t="shared" si="1"/>
        <v>20103</v>
      </c>
      <c r="C19" s="22">
        <f t="shared" si="0"/>
        <v>83.553615960099748</v>
      </c>
      <c r="D19" s="16">
        <f t="shared" si="2"/>
        <v>3957</v>
      </c>
      <c r="E19" s="23">
        <f t="shared" si="3"/>
        <v>16.446384039900249</v>
      </c>
      <c r="F19" s="24">
        <v>24060</v>
      </c>
      <c r="G19" s="19">
        <f t="shared" si="4"/>
        <v>10728</v>
      </c>
      <c r="H19" s="25">
        <f t="shared" si="5"/>
        <v>87.582659808963996</v>
      </c>
      <c r="I19" s="26">
        <v>1521</v>
      </c>
      <c r="J19" s="25">
        <f t="shared" si="6"/>
        <v>12.417340191036002</v>
      </c>
      <c r="K19" s="24">
        <v>12249</v>
      </c>
      <c r="L19" s="19">
        <f t="shared" si="7"/>
        <v>9375</v>
      </c>
      <c r="M19" s="23">
        <f t="shared" si="8"/>
        <v>79.375158750317496</v>
      </c>
      <c r="N19" s="26">
        <v>2436</v>
      </c>
      <c r="O19" s="23">
        <f t="shared" si="9"/>
        <v>20.6248412496825</v>
      </c>
      <c r="P19" s="24">
        <v>11811</v>
      </c>
    </row>
    <row r="20" spans="1:16" s="2" customFormat="1" ht="21.95" customHeight="1" x14ac:dyDescent="0.25">
      <c r="A20" s="13" t="s">
        <v>54</v>
      </c>
      <c r="B20" s="14">
        <f t="shared" si="1"/>
        <v>12444</v>
      </c>
      <c r="C20" s="22">
        <f t="shared" si="0"/>
        <v>87.99321170980059</v>
      </c>
      <c r="D20" s="16">
        <f t="shared" si="2"/>
        <v>1698</v>
      </c>
      <c r="E20" s="23">
        <f t="shared" si="3"/>
        <v>12.006788290199406</v>
      </c>
      <c r="F20" s="24">
        <v>14142</v>
      </c>
      <c r="G20" s="19">
        <f t="shared" si="4"/>
        <v>6520</v>
      </c>
      <c r="H20" s="25">
        <f t="shared" si="5"/>
        <v>90.921768233161345</v>
      </c>
      <c r="I20" s="26">
        <v>651</v>
      </c>
      <c r="J20" s="25">
        <f t="shared" si="6"/>
        <v>9.0782317668386554</v>
      </c>
      <c r="K20" s="24">
        <v>7171</v>
      </c>
      <c r="L20" s="19">
        <f t="shared" si="7"/>
        <v>5924</v>
      </c>
      <c r="M20" s="23">
        <f t="shared" si="8"/>
        <v>84.980634055372263</v>
      </c>
      <c r="N20" s="26">
        <v>1047</v>
      </c>
      <c r="O20" s="23">
        <f t="shared" si="9"/>
        <v>15.019365944627744</v>
      </c>
      <c r="P20" s="24">
        <v>6971</v>
      </c>
    </row>
    <row r="21" spans="1:16" s="2" customFormat="1" ht="21.95" customHeight="1" x14ac:dyDescent="0.25">
      <c r="A21" s="13" t="s">
        <v>55</v>
      </c>
      <c r="B21" s="14">
        <f t="shared" si="1"/>
        <v>18432</v>
      </c>
      <c r="C21" s="22">
        <f t="shared" si="0"/>
        <v>90.901020861074116</v>
      </c>
      <c r="D21" s="16">
        <f t="shared" si="2"/>
        <v>1845</v>
      </c>
      <c r="E21" s="23">
        <f t="shared" si="3"/>
        <v>9.098979138925877</v>
      </c>
      <c r="F21" s="24">
        <v>20277</v>
      </c>
      <c r="G21" s="19">
        <f t="shared" si="4"/>
        <v>9540</v>
      </c>
      <c r="H21" s="25">
        <f t="shared" si="5"/>
        <v>93.000584909339054</v>
      </c>
      <c r="I21" s="26">
        <v>718</v>
      </c>
      <c r="J21" s="25">
        <f t="shared" si="6"/>
        <v>6.9994150906609471</v>
      </c>
      <c r="K21" s="24">
        <v>10258</v>
      </c>
      <c r="L21" s="19">
        <f t="shared" si="7"/>
        <v>8892</v>
      </c>
      <c r="M21" s="23">
        <f t="shared" si="8"/>
        <v>88.751372392454343</v>
      </c>
      <c r="N21" s="26">
        <v>1127</v>
      </c>
      <c r="O21" s="23">
        <f t="shared" si="9"/>
        <v>11.248627607545664</v>
      </c>
      <c r="P21" s="24">
        <v>10019</v>
      </c>
    </row>
    <row r="22" spans="1:16" s="2" customFormat="1" ht="21.95" customHeight="1" thickBot="1" x14ac:dyDescent="0.3">
      <c r="A22" s="27" t="s">
        <v>56</v>
      </c>
      <c r="B22" s="14">
        <f t="shared" si="1"/>
        <v>15929</v>
      </c>
      <c r="C22" s="28">
        <f t="shared" si="0"/>
        <v>93.860114312650992</v>
      </c>
      <c r="D22" s="16">
        <f t="shared" si="2"/>
        <v>1042</v>
      </c>
      <c r="E22" s="29">
        <f t="shared" si="3"/>
        <v>6.1398856873490075</v>
      </c>
      <c r="F22" s="30">
        <v>16971</v>
      </c>
      <c r="G22" s="19">
        <f t="shared" si="4"/>
        <v>8217</v>
      </c>
      <c r="H22" s="31">
        <f t="shared" si="5"/>
        <v>96.195270428471076</v>
      </c>
      <c r="I22" s="32">
        <v>325</v>
      </c>
      <c r="J22" s="31">
        <f t="shared" si="6"/>
        <v>3.8047295715289158</v>
      </c>
      <c r="K22" s="30">
        <v>8542</v>
      </c>
      <c r="L22" s="19">
        <f t="shared" si="7"/>
        <v>7712</v>
      </c>
      <c r="M22" s="29">
        <f t="shared" si="8"/>
        <v>91.493652865108558</v>
      </c>
      <c r="N22" s="32">
        <v>717</v>
      </c>
      <c r="O22" s="29">
        <f t="shared" si="9"/>
        <v>8.5063471348914472</v>
      </c>
      <c r="P22" s="30">
        <v>8429</v>
      </c>
    </row>
    <row r="23" spans="1:16" s="2" customFormat="1" ht="21.95" customHeight="1" thickBot="1" x14ac:dyDescent="0.3">
      <c r="A23" s="33" t="s">
        <v>343</v>
      </c>
      <c r="B23" s="34">
        <f>SUM(B7:B22)</f>
        <v>442503</v>
      </c>
      <c r="C23" s="35">
        <f t="shared" si="0"/>
        <v>86.170044963906193</v>
      </c>
      <c r="D23" s="36">
        <f>SUM(D7:D22)</f>
        <v>71020</v>
      </c>
      <c r="E23" s="37">
        <f t="shared" si="3"/>
        <v>13.829955036093807</v>
      </c>
      <c r="F23" s="38">
        <f>SUM(F7:F22)</f>
        <v>513523</v>
      </c>
      <c r="G23" s="39">
        <f>SUM(G7:G22)</f>
        <v>234097</v>
      </c>
      <c r="H23" s="40">
        <f t="shared" si="5"/>
        <v>90.431379820525592</v>
      </c>
      <c r="I23" s="41">
        <f>SUM(I7:I22)</f>
        <v>24770</v>
      </c>
      <c r="J23" s="40">
        <f t="shared" si="6"/>
        <v>9.5686201794744026</v>
      </c>
      <c r="K23" s="38">
        <f>SUM(K7:K22)</f>
        <v>258867</v>
      </c>
      <c r="L23" s="39">
        <f>SUM(L7:L22)</f>
        <v>208406</v>
      </c>
      <c r="M23" s="37">
        <f t="shared" si="8"/>
        <v>81.838244533802467</v>
      </c>
      <c r="N23" s="41">
        <f>SUM(N7:N22)</f>
        <v>46250</v>
      </c>
      <c r="O23" s="37">
        <f t="shared" si="9"/>
        <v>18.161755466197537</v>
      </c>
      <c r="P23" s="38">
        <f>SUM(P7:P22)</f>
        <v>254656</v>
      </c>
    </row>
    <row r="24" spans="1:16" ht="15" customHeight="1" x14ac:dyDescent="0.25">
      <c r="A24" s="3" t="s">
        <v>364</v>
      </c>
      <c r="B24" s="3"/>
      <c r="C24" s="3"/>
      <c r="D24" s="3"/>
      <c r="E24" s="3"/>
      <c r="F24" s="3"/>
    </row>
    <row r="25" spans="1:16" ht="15" customHeight="1" x14ac:dyDescent="0.25">
      <c r="A25" s="3" t="s">
        <v>363</v>
      </c>
      <c r="B25" s="3"/>
      <c r="C25" s="3"/>
      <c r="D25" s="3"/>
      <c r="E25" s="3"/>
      <c r="F25" s="3"/>
    </row>
    <row r="26" spans="1:16" ht="15" customHeight="1" x14ac:dyDescent="0.25">
      <c r="A26" s="3" t="s">
        <v>369</v>
      </c>
      <c r="B26" s="3"/>
      <c r="C26" s="3"/>
      <c r="D26" s="3"/>
      <c r="E26" s="3"/>
      <c r="F26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3 E23 H23 J23 M23 O23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outlinePr summaryBelow="0" summaryRight="0"/>
  </sheetPr>
  <dimension ref="A1:V24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2.5703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425781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425781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42578125" style="9" customWidth="1"/>
    <col min="17" max="22" width="9.140625" style="42"/>
  </cols>
  <sheetData>
    <row r="1" spans="1:22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2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22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2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22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22" ht="48.7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22" s="2" customFormat="1" ht="21.95" customHeight="1" x14ac:dyDescent="0.25">
      <c r="A7" s="13" t="s">
        <v>57</v>
      </c>
      <c r="B7" s="14">
        <f>G7+L7</f>
        <v>112341</v>
      </c>
      <c r="C7" s="15">
        <f t="shared" ref="C7:C21" si="0">B7/F7*100</f>
        <v>91.208086384671589</v>
      </c>
      <c r="D7" s="16">
        <f>I7+N7</f>
        <v>10829</v>
      </c>
      <c r="E7" s="17">
        <f>D7/F7*100</f>
        <v>8.7919136153284079</v>
      </c>
      <c r="F7" s="18">
        <v>123170</v>
      </c>
      <c r="G7" s="19">
        <f>K7-I7</f>
        <v>59163</v>
      </c>
      <c r="H7" s="20">
        <f>G7/K7*100</f>
        <v>93.152475122811438</v>
      </c>
      <c r="I7" s="21">
        <v>4349</v>
      </c>
      <c r="J7" s="20">
        <f>I7/K7*100</f>
        <v>6.8475248771885626</v>
      </c>
      <c r="K7" s="18">
        <v>63512</v>
      </c>
      <c r="L7" s="19">
        <f>P7-N7</f>
        <v>53178</v>
      </c>
      <c r="M7" s="17">
        <f>L7/P7*100</f>
        <v>89.138087096449752</v>
      </c>
      <c r="N7" s="21">
        <v>6480</v>
      </c>
      <c r="O7" s="17">
        <f>N7/P7*100</f>
        <v>10.861912903550236</v>
      </c>
      <c r="P7" s="18">
        <v>59658</v>
      </c>
      <c r="Q7" s="47"/>
      <c r="R7" s="47"/>
      <c r="S7" s="47"/>
      <c r="T7" s="47"/>
      <c r="U7" s="47"/>
      <c r="V7" s="47"/>
    </row>
    <row r="8" spans="1:22" s="2" customFormat="1" ht="21.95" customHeight="1" x14ac:dyDescent="0.25">
      <c r="A8" s="13" t="s">
        <v>58</v>
      </c>
      <c r="B8" s="14">
        <f t="shared" ref="B8:B20" si="1">G8+L8</f>
        <v>77994</v>
      </c>
      <c r="C8" s="22">
        <f t="shared" si="0"/>
        <v>88.257460026479279</v>
      </c>
      <c r="D8" s="16">
        <f t="shared" ref="D8:D20" si="2">I8+N8</f>
        <v>10377</v>
      </c>
      <c r="E8" s="23">
        <f t="shared" ref="E8:E21" si="3">D8/F8*100</f>
        <v>11.742539973520726</v>
      </c>
      <c r="F8" s="24">
        <v>88371</v>
      </c>
      <c r="G8" s="19">
        <f t="shared" ref="G8:G20" si="4">K8-I8</f>
        <v>41291</v>
      </c>
      <c r="H8" s="25">
        <f t="shared" ref="H8:H21" si="5">G8/K8*100</f>
        <v>91.182316049818922</v>
      </c>
      <c r="I8" s="26">
        <v>3993</v>
      </c>
      <c r="J8" s="25">
        <f t="shared" ref="J8:J21" si="6">I8/K8*100</f>
        <v>8.8176839501810793</v>
      </c>
      <c r="K8" s="24">
        <v>45284</v>
      </c>
      <c r="L8" s="19">
        <f t="shared" ref="L8:L20" si="7">P8-N8</f>
        <v>36703</v>
      </c>
      <c r="M8" s="23">
        <f t="shared" ref="M8:M21" si="8">L8/P8*100</f>
        <v>85.183466010629658</v>
      </c>
      <c r="N8" s="26">
        <v>6384</v>
      </c>
      <c r="O8" s="23">
        <f t="shared" ref="O8:O21" si="9">N8/P8*100</f>
        <v>14.816533989370342</v>
      </c>
      <c r="P8" s="24">
        <v>43087</v>
      </c>
      <c r="Q8" s="47"/>
      <c r="R8" s="47"/>
      <c r="S8" s="47"/>
      <c r="T8" s="47"/>
      <c r="U8" s="47"/>
      <c r="V8" s="47"/>
    </row>
    <row r="9" spans="1:22" s="2" customFormat="1" ht="21.95" customHeight="1" x14ac:dyDescent="0.25">
      <c r="A9" s="13" t="s">
        <v>59</v>
      </c>
      <c r="B9" s="14">
        <f t="shared" si="1"/>
        <v>15295</v>
      </c>
      <c r="C9" s="22">
        <f t="shared" si="0"/>
        <v>86.178724363308547</v>
      </c>
      <c r="D9" s="16">
        <f t="shared" si="2"/>
        <v>2453</v>
      </c>
      <c r="E9" s="23">
        <f t="shared" si="3"/>
        <v>13.821275636691457</v>
      </c>
      <c r="F9" s="24">
        <v>17748</v>
      </c>
      <c r="G9" s="19">
        <f t="shared" si="4"/>
        <v>8183</v>
      </c>
      <c r="H9" s="25">
        <f t="shared" si="5"/>
        <v>89.188010899182558</v>
      </c>
      <c r="I9" s="26">
        <v>992</v>
      </c>
      <c r="J9" s="25">
        <f t="shared" si="6"/>
        <v>10.811989100817438</v>
      </c>
      <c r="K9" s="24">
        <v>9175</v>
      </c>
      <c r="L9" s="19">
        <f t="shared" si="7"/>
        <v>7112</v>
      </c>
      <c r="M9" s="23">
        <f t="shared" si="8"/>
        <v>82.958124343870281</v>
      </c>
      <c r="N9" s="26">
        <v>1461</v>
      </c>
      <c r="O9" s="23">
        <f t="shared" si="9"/>
        <v>17.041875656129708</v>
      </c>
      <c r="P9" s="24">
        <v>8573</v>
      </c>
      <c r="Q9" s="47"/>
      <c r="R9" s="47"/>
      <c r="S9" s="47"/>
      <c r="T9" s="47"/>
      <c r="U9" s="47"/>
      <c r="V9" s="47"/>
    </row>
    <row r="10" spans="1:22" s="2" customFormat="1" ht="21.95" customHeight="1" x14ac:dyDescent="0.25">
      <c r="A10" s="13" t="s">
        <v>60</v>
      </c>
      <c r="B10" s="14">
        <f t="shared" si="1"/>
        <v>15648</v>
      </c>
      <c r="C10" s="22">
        <f t="shared" si="0"/>
        <v>87.262993531117544</v>
      </c>
      <c r="D10" s="16">
        <f t="shared" si="2"/>
        <v>2284</v>
      </c>
      <c r="E10" s="23">
        <f t="shared" si="3"/>
        <v>12.737006468882445</v>
      </c>
      <c r="F10" s="24">
        <v>17932</v>
      </c>
      <c r="G10" s="19">
        <f t="shared" si="4"/>
        <v>8358</v>
      </c>
      <c r="H10" s="25">
        <f t="shared" si="5"/>
        <v>90.317700453857796</v>
      </c>
      <c r="I10" s="26">
        <v>896</v>
      </c>
      <c r="J10" s="25">
        <f t="shared" si="6"/>
        <v>9.6822995461422092</v>
      </c>
      <c r="K10" s="24">
        <v>9254</v>
      </c>
      <c r="L10" s="19">
        <f t="shared" si="7"/>
        <v>7290</v>
      </c>
      <c r="M10" s="23">
        <f t="shared" si="8"/>
        <v>84.005531228393636</v>
      </c>
      <c r="N10" s="26">
        <v>1388</v>
      </c>
      <c r="O10" s="23">
        <f t="shared" si="9"/>
        <v>15.99446877160636</v>
      </c>
      <c r="P10" s="24">
        <v>8678</v>
      </c>
      <c r="Q10" s="47"/>
      <c r="R10" s="47"/>
      <c r="S10" s="47"/>
      <c r="T10" s="47"/>
      <c r="U10" s="47"/>
      <c r="V10" s="47"/>
    </row>
    <row r="11" spans="1:22" s="2" customFormat="1" ht="21.95" customHeight="1" x14ac:dyDescent="0.25">
      <c r="A11" s="13" t="s">
        <v>61</v>
      </c>
      <c r="B11" s="14">
        <f t="shared" si="1"/>
        <v>28451</v>
      </c>
      <c r="C11" s="22">
        <f t="shared" si="0"/>
        <v>86.011850776951448</v>
      </c>
      <c r="D11" s="16">
        <f t="shared" si="2"/>
        <v>4627</v>
      </c>
      <c r="E11" s="23">
        <f t="shared" si="3"/>
        <v>13.988149223048552</v>
      </c>
      <c r="F11" s="24">
        <v>33078</v>
      </c>
      <c r="G11" s="19">
        <f t="shared" si="4"/>
        <v>15122</v>
      </c>
      <c r="H11" s="25">
        <f t="shared" si="5"/>
        <v>88.391395838204346</v>
      </c>
      <c r="I11" s="26">
        <v>1986</v>
      </c>
      <c r="J11" s="25">
        <f t="shared" si="6"/>
        <v>11.60860416179565</v>
      </c>
      <c r="K11" s="24">
        <v>17108</v>
      </c>
      <c r="L11" s="19">
        <f t="shared" si="7"/>
        <v>13329</v>
      </c>
      <c r="M11" s="23">
        <f t="shared" si="8"/>
        <v>83.4627426424546</v>
      </c>
      <c r="N11" s="26">
        <v>2641</v>
      </c>
      <c r="O11" s="23">
        <f t="shared" si="9"/>
        <v>16.5372573575454</v>
      </c>
      <c r="P11" s="24">
        <v>15970</v>
      </c>
      <c r="Q11" s="47"/>
      <c r="R11" s="47"/>
      <c r="S11" s="47"/>
      <c r="T11" s="47"/>
      <c r="U11" s="47"/>
      <c r="V11" s="47"/>
    </row>
    <row r="12" spans="1:22" s="2" customFormat="1" ht="21.95" customHeight="1" x14ac:dyDescent="0.25">
      <c r="A12" s="13" t="s">
        <v>62</v>
      </c>
      <c r="B12" s="14">
        <f t="shared" si="1"/>
        <v>38121</v>
      </c>
      <c r="C12" s="22">
        <f t="shared" si="0"/>
        <v>86.522617399396268</v>
      </c>
      <c r="D12" s="16">
        <f t="shared" si="2"/>
        <v>5938</v>
      </c>
      <c r="E12" s="23">
        <f t="shared" si="3"/>
        <v>13.477382600603734</v>
      </c>
      <c r="F12" s="24">
        <v>44059</v>
      </c>
      <c r="G12" s="19">
        <f t="shared" si="4"/>
        <v>20051</v>
      </c>
      <c r="H12" s="25">
        <f t="shared" si="5"/>
        <v>88.674155315761539</v>
      </c>
      <c r="I12" s="26">
        <v>2561</v>
      </c>
      <c r="J12" s="25">
        <f t="shared" si="6"/>
        <v>11.325844684238458</v>
      </c>
      <c r="K12" s="24">
        <v>22612</v>
      </c>
      <c r="L12" s="19">
        <f t="shared" si="7"/>
        <v>18070</v>
      </c>
      <c r="M12" s="23">
        <f t="shared" si="8"/>
        <v>84.254208047745607</v>
      </c>
      <c r="N12" s="26">
        <v>3377</v>
      </c>
      <c r="O12" s="23">
        <f t="shared" si="9"/>
        <v>15.745791952254395</v>
      </c>
      <c r="P12" s="24">
        <v>21447</v>
      </c>
      <c r="Q12" s="47"/>
      <c r="R12" s="47"/>
      <c r="S12" s="47"/>
      <c r="T12" s="47"/>
      <c r="U12" s="47"/>
      <c r="V12" s="47"/>
    </row>
    <row r="13" spans="1:22" s="2" customFormat="1" ht="21.95" customHeight="1" x14ac:dyDescent="0.25">
      <c r="A13" s="13" t="s">
        <v>63</v>
      </c>
      <c r="B13" s="14">
        <f t="shared" si="1"/>
        <v>31114</v>
      </c>
      <c r="C13" s="22">
        <f t="shared" si="0"/>
        <v>84.562700440289177</v>
      </c>
      <c r="D13" s="16">
        <f t="shared" si="2"/>
        <v>5680</v>
      </c>
      <c r="E13" s="23">
        <f t="shared" si="3"/>
        <v>15.437299559710823</v>
      </c>
      <c r="F13" s="24">
        <v>36794</v>
      </c>
      <c r="G13" s="19">
        <f t="shared" si="4"/>
        <v>16400</v>
      </c>
      <c r="H13" s="25">
        <f t="shared" si="5"/>
        <v>87.443348440415889</v>
      </c>
      <c r="I13" s="26">
        <v>2355</v>
      </c>
      <c r="J13" s="25">
        <f t="shared" si="6"/>
        <v>12.556651559584111</v>
      </c>
      <c r="K13" s="24">
        <v>18755</v>
      </c>
      <c r="L13" s="19">
        <f t="shared" si="7"/>
        <v>14714</v>
      </c>
      <c r="M13" s="23">
        <f t="shared" si="8"/>
        <v>81.567714396585174</v>
      </c>
      <c r="N13" s="26">
        <v>3325</v>
      </c>
      <c r="O13" s="23">
        <f t="shared" si="9"/>
        <v>18.432285603414826</v>
      </c>
      <c r="P13" s="24">
        <v>18039</v>
      </c>
      <c r="Q13" s="47"/>
      <c r="R13" s="47"/>
      <c r="S13" s="47"/>
      <c r="T13" s="47"/>
      <c r="U13" s="47"/>
      <c r="V13" s="47"/>
    </row>
    <row r="14" spans="1:22" s="2" customFormat="1" ht="21.95" customHeight="1" x14ac:dyDescent="0.25">
      <c r="A14" s="13" t="s">
        <v>64</v>
      </c>
      <c r="B14" s="14">
        <f t="shared" si="1"/>
        <v>9436</v>
      </c>
      <c r="C14" s="22">
        <f t="shared" si="0"/>
        <v>82.42487770789657</v>
      </c>
      <c r="D14" s="16">
        <f t="shared" si="2"/>
        <v>2012</v>
      </c>
      <c r="E14" s="23">
        <f t="shared" si="3"/>
        <v>17.575122292103423</v>
      </c>
      <c r="F14" s="24">
        <v>11448</v>
      </c>
      <c r="G14" s="19">
        <f t="shared" si="4"/>
        <v>5192</v>
      </c>
      <c r="H14" s="25">
        <f t="shared" si="5"/>
        <v>85.988737992712814</v>
      </c>
      <c r="I14" s="26">
        <v>846</v>
      </c>
      <c r="J14" s="25">
        <f t="shared" si="6"/>
        <v>14.011262007287181</v>
      </c>
      <c r="K14" s="24">
        <v>6038</v>
      </c>
      <c r="L14" s="19">
        <f t="shared" si="7"/>
        <v>4244</v>
      </c>
      <c r="M14" s="23">
        <f t="shared" si="8"/>
        <v>78.447319778188543</v>
      </c>
      <c r="N14" s="26">
        <v>1166</v>
      </c>
      <c r="O14" s="23">
        <f t="shared" si="9"/>
        <v>21.55268022181146</v>
      </c>
      <c r="P14" s="24">
        <v>5410</v>
      </c>
      <c r="Q14" s="47"/>
      <c r="R14" s="47"/>
      <c r="S14" s="47"/>
      <c r="T14" s="47"/>
      <c r="U14" s="47"/>
      <c r="V14" s="47"/>
    </row>
    <row r="15" spans="1:22" s="2" customFormat="1" ht="21.95" customHeight="1" x14ac:dyDescent="0.25">
      <c r="A15" s="13" t="s">
        <v>65</v>
      </c>
      <c r="B15" s="14">
        <f t="shared" si="1"/>
        <v>42331</v>
      </c>
      <c r="C15" s="22">
        <f t="shared" si="0"/>
        <v>88.848543363277642</v>
      </c>
      <c r="D15" s="16">
        <f t="shared" si="2"/>
        <v>5313</v>
      </c>
      <c r="E15" s="23">
        <f t="shared" si="3"/>
        <v>11.151456636722358</v>
      </c>
      <c r="F15" s="24">
        <v>47644</v>
      </c>
      <c r="G15" s="19">
        <f t="shared" si="4"/>
        <v>22172</v>
      </c>
      <c r="H15" s="25">
        <f t="shared" si="5"/>
        <v>90.991915295276399</v>
      </c>
      <c r="I15" s="26">
        <v>2195</v>
      </c>
      <c r="J15" s="25">
        <f t="shared" si="6"/>
        <v>9.0080847047236006</v>
      </c>
      <c r="K15" s="24">
        <v>24367</v>
      </c>
      <c r="L15" s="19">
        <f t="shared" si="7"/>
        <v>20159</v>
      </c>
      <c r="M15" s="23">
        <f t="shared" si="8"/>
        <v>86.604803024444735</v>
      </c>
      <c r="N15" s="26">
        <v>3118</v>
      </c>
      <c r="O15" s="23">
        <f t="shared" si="9"/>
        <v>13.395196975555269</v>
      </c>
      <c r="P15" s="24">
        <v>23277</v>
      </c>
      <c r="Q15" s="47"/>
      <c r="R15" s="47"/>
      <c r="S15" s="47"/>
      <c r="T15" s="47"/>
      <c r="U15" s="47"/>
      <c r="V15" s="47"/>
    </row>
    <row r="16" spans="1:22" s="2" customFormat="1" ht="21.95" customHeight="1" x14ac:dyDescent="0.25">
      <c r="A16" s="13" t="s">
        <v>66</v>
      </c>
      <c r="B16" s="14">
        <f t="shared" si="1"/>
        <v>12682</v>
      </c>
      <c r="C16" s="22">
        <f t="shared" si="0"/>
        <v>88.345524207593172</v>
      </c>
      <c r="D16" s="16">
        <f t="shared" si="2"/>
        <v>1673</v>
      </c>
      <c r="E16" s="23">
        <f t="shared" si="3"/>
        <v>11.654475792406826</v>
      </c>
      <c r="F16" s="24">
        <v>14355</v>
      </c>
      <c r="G16" s="19">
        <f t="shared" si="4"/>
        <v>6610</v>
      </c>
      <c r="H16" s="25">
        <f t="shared" si="5"/>
        <v>89.79758185029209</v>
      </c>
      <c r="I16" s="26">
        <v>751</v>
      </c>
      <c r="J16" s="25">
        <f t="shared" si="6"/>
        <v>10.20241814970792</v>
      </c>
      <c r="K16" s="24">
        <v>7361</v>
      </c>
      <c r="L16" s="19">
        <f t="shared" si="7"/>
        <v>6072</v>
      </c>
      <c r="M16" s="23">
        <f t="shared" si="8"/>
        <v>86.81727194738346</v>
      </c>
      <c r="N16" s="26">
        <v>922</v>
      </c>
      <c r="O16" s="23">
        <f t="shared" si="9"/>
        <v>13.182728052616529</v>
      </c>
      <c r="P16" s="24">
        <v>6994</v>
      </c>
      <c r="Q16" s="47"/>
      <c r="R16" s="47"/>
      <c r="S16" s="47"/>
      <c r="T16" s="47"/>
      <c r="U16" s="47"/>
      <c r="V16" s="47"/>
    </row>
    <row r="17" spans="1:22" s="2" customFormat="1" ht="21.95" customHeight="1" x14ac:dyDescent="0.25">
      <c r="A17" s="13" t="s">
        <v>67</v>
      </c>
      <c r="B17" s="14">
        <f t="shared" si="1"/>
        <v>46013</v>
      </c>
      <c r="C17" s="22">
        <f t="shared" si="0"/>
        <v>91.29563492063491</v>
      </c>
      <c r="D17" s="16">
        <f t="shared" si="2"/>
        <v>4387</v>
      </c>
      <c r="E17" s="23">
        <f t="shared" si="3"/>
        <v>8.7043650793650791</v>
      </c>
      <c r="F17" s="24">
        <v>50400</v>
      </c>
      <c r="G17" s="19">
        <f t="shared" si="4"/>
        <v>24214</v>
      </c>
      <c r="H17" s="25">
        <f t="shared" si="5"/>
        <v>94.305966661473747</v>
      </c>
      <c r="I17" s="26">
        <v>1462</v>
      </c>
      <c r="J17" s="25">
        <f t="shared" si="6"/>
        <v>5.6940333385262507</v>
      </c>
      <c r="K17" s="24">
        <v>25676</v>
      </c>
      <c r="L17" s="19">
        <f t="shared" si="7"/>
        <v>21799</v>
      </c>
      <c r="M17" s="23">
        <f t="shared" si="8"/>
        <v>88.169390066332312</v>
      </c>
      <c r="N17" s="26">
        <v>2925</v>
      </c>
      <c r="O17" s="23">
        <f t="shared" si="9"/>
        <v>11.830609933667692</v>
      </c>
      <c r="P17" s="24">
        <v>24724</v>
      </c>
      <c r="Q17" s="47"/>
      <c r="R17" s="47"/>
      <c r="S17" s="47"/>
      <c r="T17" s="47"/>
      <c r="U17" s="47"/>
      <c r="V17" s="47"/>
    </row>
    <row r="18" spans="1:22" s="2" customFormat="1" ht="21.95" customHeight="1" x14ac:dyDescent="0.25">
      <c r="A18" s="13" t="s">
        <v>68</v>
      </c>
      <c r="B18" s="14">
        <f t="shared" si="1"/>
        <v>11362</v>
      </c>
      <c r="C18" s="22">
        <f t="shared" si="0"/>
        <v>88.255398477551651</v>
      </c>
      <c r="D18" s="16">
        <f t="shared" si="2"/>
        <v>1512</v>
      </c>
      <c r="E18" s="23">
        <f t="shared" si="3"/>
        <v>11.744601522448345</v>
      </c>
      <c r="F18" s="24">
        <v>12874</v>
      </c>
      <c r="G18" s="19">
        <f t="shared" si="4"/>
        <v>5919</v>
      </c>
      <c r="H18" s="25">
        <f t="shared" si="5"/>
        <v>89.654650106028484</v>
      </c>
      <c r="I18" s="26">
        <v>683</v>
      </c>
      <c r="J18" s="25">
        <f t="shared" si="6"/>
        <v>10.345349893971525</v>
      </c>
      <c r="K18" s="24">
        <v>6602</v>
      </c>
      <c r="L18" s="19">
        <f t="shared" si="7"/>
        <v>5443</v>
      </c>
      <c r="M18" s="23">
        <f t="shared" si="8"/>
        <v>86.782525510204081</v>
      </c>
      <c r="N18" s="26">
        <v>829</v>
      </c>
      <c r="O18" s="23">
        <f t="shared" si="9"/>
        <v>13.217474489795919</v>
      </c>
      <c r="P18" s="24">
        <v>6272</v>
      </c>
      <c r="Q18" s="47"/>
      <c r="R18" s="47"/>
      <c r="S18" s="47"/>
      <c r="T18" s="47"/>
      <c r="U18" s="47"/>
      <c r="V18" s="47"/>
    </row>
    <row r="19" spans="1:22" s="2" customFormat="1" ht="21.95" customHeight="1" x14ac:dyDescent="0.25">
      <c r="A19" s="13" t="s">
        <v>69</v>
      </c>
      <c r="B19" s="14">
        <f t="shared" si="1"/>
        <v>47708</v>
      </c>
      <c r="C19" s="22">
        <f t="shared" si="0"/>
        <v>84.347872208765764</v>
      </c>
      <c r="D19" s="16">
        <f t="shared" si="2"/>
        <v>8853</v>
      </c>
      <c r="E19" s="23">
        <f t="shared" si="3"/>
        <v>15.652127791234244</v>
      </c>
      <c r="F19" s="24">
        <v>56561</v>
      </c>
      <c r="G19" s="19">
        <f t="shared" si="4"/>
        <v>24371</v>
      </c>
      <c r="H19" s="25">
        <f t="shared" si="5"/>
        <v>85.278885856253055</v>
      </c>
      <c r="I19" s="26">
        <v>4207</v>
      </c>
      <c r="J19" s="25">
        <f t="shared" si="6"/>
        <v>14.721114143746938</v>
      </c>
      <c r="K19" s="24">
        <v>28578</v>
      </c>
      <c r="L19" s="19">
        <f t="shared" si="7"/>
        <v>23337</v>
      </c>
      <c r="M19" s="23">
        <f t="shared" si="8"/>
        <v>83.397062502233496</v>
      </c>
      <c r="N19" s="26">
        <v>4646</v>
      </c>
      <c r="O19" s="23">
        <f t="shared" si="9"/>
        <v>16.602937497766501</v>
      </c>
      <c r="P19" s="24">
        <v>27983</v>
      </c>
      <c r="Q19" s="47"/>
      <c r="R19" s="47"/>
      <c r="S19" s="47"/>
      <c r="T19" s="47"/>
      <c r="U19" s="47"/>
      <c r="V19" s="47"/>
    </row>
    <row r="20" spans="1:22" s="2" customFormat="1" ht="21.95" customHeight="1" thickBot="1" x14ac:dyDescent="0.3">
      <c r="A20" s="27" t="s">
        <v>70</v>
      </c>
      <c r="B20" s="14">
        <f t="shared" si="1"/>
        <v>10454</v>
      </c>
      <c r="C20" s="28">
        <f t="shared" si="0"/>
        <v>82.166155780869289</v>
      </c>
      <c r="D20" s="16">
        <f t="shared" si="2"/>
        <v>2269</v>
      </c>
      <c r="E20" s="29">
        <f t="shared" si="3"/>
        <v>17.833844219130711</v>
      </c>
      <c r="F20" s="30">
        <v>12723</v>
      </c>
      <c r="G20" s="19">
        <f t="shared" si="4"/>
        <v>5487</v>
      </c>
      <c r="H20" s="31">
        <f t="shared" si="5"/>
        <v>84.545454545454547</v>
      </c>
      <c r="I20" s="32">
        <v>1003</v>
      </c>
      <c r="J20" s="31">
        <f t="shared" si="6"/>
        <v>15.454545454545453</v>
      </c>
      <c r="K20" s="30">
        <v>6490</v>
      </c>
      <c r="L20" s="19">
        <f t="shared" si="7"/>
        <v>4967</v>
      </c>
      <c r="M20" s="29">
        <f t="shared" si="8"/>
        <v>79.688753409273232</v>
      </c>
      <c r="N20" s="32">
        <v>1266</v>
      </c>
      <c r="O20" s="29">
        <f t="shared" si="9"/>
        <v>20.311246590726778</v>
      </c>
      <c r="P20" s="30">
        <v>6233</v>
      </c>
      <c r="Q20" s="47"/>
      <c r="R20" s="47"/>
      <c r="S20" s="47"/>
      <c r="T20" s="47"/>
      <c r="U20" s="47"/>
      <c r="V20" s="47"/>
    </row>
    <row r="21" spans="1:22" s="2" customFormat="1" ht="21.95" customHeight="1" thickBot="1" x14ac:dyDescent="0.3">
      <c r="A21" s="33" t="s">
        <v>344</v>
      </c>
      <c r="B21" s="34">
        <f>SUM(B7:B20)</f>
        <v>498950</v>
      </c>
      <c r="C21" s="35">
        <f t="shared" si="0"/>
        <v>87.973876721965865</v>
      </c>
      <c r="D21" s="36">
        <f>SUM(D7:D20)</f>
        <v>68207</v>
      </c>
      <c r="E21" s="37">
        <f t="shared" si="3"/>
        <v>12.026123278034124</v>
      </c>
      <c r="F21" s="38">
        <f>SUM(F7:F20)</f>
        <v>567157</v>
      </c>
      <c r="G21" s="39">
        <f>SUM(G7:G20)</f>
        <v>262533</v>
      </c>
      <c r="H21" s="40">
        <f t="shared" si="5"/>
        <v>90.275848314374912</v>
      </c>
      <c r="I21" s="41">
        <f>SUM(I7:I20)</f>
        <v>28279</v>
      </c>
      <c r="J21" s="40">
        <f t="shared" si="6"/>
        <v>9.7241516856250776</v>
      </c>
      <c r="K21" s="38">
        <f>SUM(K7:K20)</f>
        <v>290812</v>
      </c>
      <c r="L21" s="39">
        <f>SUM(L7:L20)</f>
        <v>236417</v>
      </c>
      <c r="M21" s="37">
        <f t="shared" si="8"/>
        <v>85.551394090719938</v>
      </c>
      <c r="N21" s="41">
        <f>SUM(N7:N20)</f>
        <v>39928</v>
      </c>
      <c r="O21" s="37">
        <f t="shared" si="9"/>
        <v>14.448605909280065</v>
      </c>
      <c r="P21" s="38">
        <f>SUM(P7:P20)</f>
        <v>276345</v>
      </c>
      <c r="Q21" s="47"/>
      <c r="R21" s="47"/>
      <c r="S21" s="47"/>
      <c r="T21" s="47"/>
      <c r="U21" s="47"/>
      <c r="V21" s="47"/>
    </row>
    <row r="22" spans="1:22" s="1" customFormat="1" ht="15" customHeight="1" x14ac:dyDescent="0.25">
      <c r="A22" s="3" t="s">
        <v>364</v>
      </c>
      <c r="B22" s="3"/>
      <c r="C22" s="3"/>
      <c r="D22" s="3"/>
      <c r="E22" s="3"/>
      <c r="F22" s="3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s="1" customFormat="1" ht="15" customHeight="1" x14ac:dyDescent="0.25">
      <c r="A23" s="3" t="s">
        <v>363</v>
      </c>
      <c r="B23" s="3"/>
      <c r="C23" s="3"/>
      <c r="D23" s="3"/>
      <c r="E23" s="3"/>
      <c r="F23" s="3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s="1" customFormat="1" ht="15" customHeight="1" x14ac:dyDescent="0.25">
      <c r="A24" s="3" t="s">
        <v>369</v>
      </c>
      <c r="B24" s="3"/>
      <c r="C24" s="3"/>
      <c r="D24" s="3"/>
      <c r="E24" s="3"/>
      <c r="F24" s="3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outlinePr summaryBelow="0" summaryRight="0"/>
  </sheetPr>
  <dimension ref="A1:P24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17.42578125" style="42" customWidth="1"/>
    <col min="2" max="2" width="8.85546875" style="9" customWidth="1"/>
    <col min="3" max="3" width="7.7109375" style="9" customWidth="1"/>
    <col min="4" max="4" width="8.85546875" style="9" customWidth="1"/>
    <col min="5" max="5" width="7.7109375" style="9" customWidth="1"/>
    <col min="6" max="6" width="10.7109375" style="9" customWidth="1"/>
    <col min="7" max="7" width="8.85546875" style="9" customWidth="1"/>
    <col min="8" max="8" width="7.7109375" style="9" customWidth="1"/>
    <col min="9" max="9" width="8.85546875" style="9" customWidth="1"/>
    <col min="10" max="10" width="7.7109375" style="9" customWidth="1"/>
    <col min="11" max="11" width="10.7109375" style="9" customWidth="1"/>
    <col min="12" max="12" width="8.85546875" style="9" customWidth="1"/>
    <col min="13" max="13" width="7.7109375" style="9" customWidth="1"/>
    <col min="14" max="14" width="8.85546875" style="9" customWidth="1"/>
    <col min="15" max="15" width="7.7109375" style="9" customWidth="1"/>
    <col min="16" max="16" width="10.7109375" style="9" customWidth="1"/>
  </cols>
  <sheetData>
    <row r="1" spans="1:16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6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6" ht="46.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6" s="2" customFormat="1" ht="21.95" customHeight="1" x14ac:dyDescent="0.25">
      <c r="A7" s="13" t="s">
        <v>71</v>
      </c>
      <c r="B7" s="14">
        <f>G7+L7</f>
        <v>29943</v>
      </c>
      <c r="C7" s="15">
        <f t="shared" ref="C7:C21" si="0">B7/F7*100</f>
        <v>88.176571058366221</v>
      </c>
      <c r="D7" s="16">
        <f>I7+N7</f>
        <v>4015</v>
      </c>
      <c r="E7" s="17">
        <f>D7/F7*100</f>
        <v>11.823428941633782</v>
      </c>
      <c r="F7" s="18">
        <v>33958</v>
      </c>
      <c r="G7" s="19">
        <f>K7-I7</f>
        <v>14928</v>
      </c>
      <c r="H7" s="20">
        <f>G7/K7*100</f>
        <v>90.313993587028861</v>
      </c>
      <c r="I7" s="21">
        <v>1601</v>
      </c>
      <c r="J7" s="20">
        <f>I7/K7*100</f>
        <v>9.6860064129711425</v>
      </c>
      <c r="K7" s="18">
        <v>16529</v>
      </c>
      <c r="L7" s="19">
        <f>P7-N7</f>
        <v>15015</v>
      </c>
      <c r="M7" s="17">
        <f>L7/P7*100</f>
        <v>86.149520913420162</v>
      </c>
      <c r="N7" s="21">
        <v>2414</v>
      </c>
      <c r="O7" s="17">
        <f>N7/P7*100</f>
        <v>13.85047908657984</v>
      </c>
      <c r="P7" s="18">
        <v>17429</v>
      </c>
    </row>
    <row r="8" spans="1:16" s="2" customFormat="1" ht="21.95" customHeight="1" x14ac:dyDescent="0.25">
      <c r="A8" s="13" t="s">
        <v>72</v>
      </c>
      <c r="B8" s="14">
        <f t="shared" ref="B8:B20" si="1">G8+L8</f>
        <v>37805</v>
      </c>
      <c r="C8" s="22">
        <f t="shared" si="0"/>
        <v>87.596737568932753</v>
      </c>
      <c r="D8" s="16">
        <f t="shared" ref="D8:D20" si="2">I8+N8</f>
        <v>5353</v>
      </c>
      <c r="E8" s="23">
        <f t="shared" ref="E8:E21" si="3">D8/F8*100</f>
        <v>12.40326243106724</v>
      </c>
      <c r="F8" s="24">
        <v>43158</v>
      </c>
      <c r="G8" s="19">
        <f t="shared" ref="G8:G20" si="4">K8-I8</f>
        <v>18929</v>
      </c>
      <c r="H8" s="25">
        <f t="shared" ref="H8:H21" si="5">G8/K8*100</f>
        <v>90.843211594759325</v>
      </c>
      <c r="I8" s="26">
        <v>1908</v>
      </c>
      <c r="J8" s="25">
        <f t="shared" ref="J8:J21" si="6">I8/K8*100</f>
        <v>9.1567884052406772</v>
      </c>
      <c r="K8" s="24">
        <v>20837</v>
      </c>
      <c r="L8" s="19">
        <f t="shared" ref="L8:L20" si="7">P8-N8</f>
        <v>18876</v>
      </c>
      <c r="M8" s="23">
        <f t="shared" ref="M8:M21" si="8">L8/P8*100</f>
        <v>84.566103669190454</v>
      </c>
      <c r="N8" s="26">
        <v>3445</v>
      </c>
      <c r="O8" s="23">
        <f t="shared" ref="O8:O21" si="9">N8/P8*100</f>
        <v>15.433896330809551</v>
      </c>
      <c r="P8" s="24">
        <v>22321</v>
      </c>
    </row>
    <row r="9" spans="1:16" s="2" customFormat="1" ht="21.95" customHeight="1" x14ac:dyDescent="0.25">
      <c r="A9" s="13" t="s">
        <v>73</v>
      </c>
      <c r="B9" s="14">
        <f t="shared" si="1"/>
        <v>13229</v>
      </c>
      <c r="C9" s="22">
        <f t="shared" si="0"/>
        <v>86.844351079892334</v>
      </c>
      <c r="D9" s="16">
        <f t="shared" si="2"/>
        <v>2004</v>
      </c>
      <c r="E9" s="23">
        <f t="shared" si="3"/>
        <v>13.155648920107661</v>
      </c>
      <c r="F9" s="24">
        <v>15233</v>
      </c>
      <c r="G9" s="19">
        <f t="shared" si="4"/>
        <v>6339</v>
      </c>
      <c r="H9" s="25">
        <f t="shared" si="5"/>
        <v>87.676348547717836</v>
      </c>
      <c r="I9" s="26">
        <v>891</v>
      </c>
      <c r="J9" s="25">
        <f t="shared" si="6"/>
        <v>12.323651452282158</v>
      </c>
      <c r="K9" s="24">
        <v>7230</v>
      </c>
      <c r="L9" s="19">
        <f t="shared" si="7"/>
        <v>6890</v>
      </c>
      <c r="M9" s="23">
        <f t="shared" si="8"/>
        <v>86.092715231788077</v>
      </c>
      <c r="N9" s="26">
        <v>1113</v>
      </c>
      <c r="O9" s="23">
        <f t="shared" si="9"/>
        <v>13.90728476821192</v>
      </c>
      <c r="P9" s="24">
        <v>8003</v>
      </c>
    </row>
    <row r="10" spans="1:16" s="2" customFormat="1" ht="21.95" customHeight="1" x14ac:dyDescent="0.25">
      <c r="A10" s="13" t="s">
        <v>74</v>
      </c>
      <c r="B10" s="14">
        <f t="shared" si="1"/>
        <v>15156</v>
      </c>
      <c r="C10" s="22">
        <f t="shared" si="0"/>
        <v>82.23548562126966</v>
      </c>
      <c r="D10" s="16">
        <f t="shared" si="2"/>
        <v>3274</v>
      </c>
      <c r="E10" s="23">
        <f t="shared" si="3"/>
        <v>17.764514378730333</v>
      </c>
      <c r="F10" s="24">
        <v>18430</v>
      </c>
      <c r="G10" s="19">
        <f t="shared" si="4"/>
        <v>7231</v>
      </c>
      <c r="H10" s="25">
        <f t="shared" si="5"/>
        <v>82.385781018571265</v>
      </c>
      <c r="I10" s="26">
        <v>1546</v>
      </c>
      <c r="J10" s="25">
        <f t="shared" si="6"/>
        <v>17.614218981428735</v>
      </c>
      <c r="K10" s="24">
        <v>8777</v>
      </c>
      <c r="L10" s="19">
        <f t="shared" si="7"/>
        <v>7925</v>
      </c>
      <c r="M10" s="23">
        <f t="shared" si="8"/>
        <v>82.098829379467517</v>
      </c>
      <c r="N10" s="26">
        <v>1728</v>
      </c>
      <c r="O10" s="23">
        <f t="shared" si="9"/>
        <v>17.901170620532479</v>
      </c>
      <c r="P10" s="24">
        <v>9653</v>
      </c>
    </row>
    <row r="11" spans="1:16" s="2" customFormat="1" ht="21.95" customHeight="1" x14ac:dyDescent="0.25">
      <c r="A11" s="13" t="s">
        <v>370</v>
      </c>
      <c r="B11" s="14">
        <f t="shared" si="1"/>
        <v>8097</v>
      </c>
      <c r="C11" s="22">
        <f t="shared" si="0"/>
        <v>83.985063790063279</v>
      </c>
      <c r="D11" s="16">
        <f t="shared" si="2"/>
        <v>1544</v>
      </c>
      <c r="E11" s="23">
        <f t="shared" si="3"/>
        <v>16.014936209936728</v>
      </c>
      <c r="F11" s="24">
        <v>9641</v>
      </c>
      <c r="G11" s="19">
        <f t="shared" si="4"/>
        <v>3960</v>
      </c>
      <c r="H11" s="25">
        <f t="shared" si="5"/>
        <v>85.2529601722282</v>
      </c>
      <c r="I11" s="26">
        <v>685</v>
      </c>
      <c r="J11" s="25">
        <f t="shared" si="6"/>
        <v>14.747039827771799</v>
      </c>
      <c r="K11" s="24">
        <v>4645</v>
      </c>
      <c r="L11" s="19">
        <f t="shared" si="7"/>
        <v>4137</v>
      </c>
      <c r="M11" s="23">
        <f t="shared" si="8"/>
        <v>82.806244995996806</v>
      </c>
      <c r="N11" s="26">
        <v>859</v>
      </c>
      <c r="O11" s="23">
        <f t="shared" si="9"/>
        <v>17.193755004003204</v>
      </c>
      <c r="P11" s="24">
        <v>4996</v>
      </c>
    </row>
    <row r="12" spans="1:16" s="2" customFormat="1" ht="21.95" customHeight="1" x14ac:dyDescent="0.25">
      <c r="A12" s="13" t="s">
        <v>75</v>
      </c>
      <c r="B12" s="14">
        <f t="shared" si="1"/>
        <v>16256</v>
      </c>
      <c r="C12" s="22">
        <f t="shared" si="0"/>
        <v>84.883295911440655</v>
      </c>
      <c r="D12" s="16">
        <f t="shared" si="2"/>
        <v>2895</v>
      </c>
      <c r="E12" s="23">
        <f t="shared" si="3"/>
        <v>15.116704088559343</v>
      </c>
      <c r="F12" s="24">
        <v>19151</v>
      </c>
      <c r="G12" s="19">
        <f t="shared" si="4"/>
        <v>8079</v>
      </c>
      <c r="H12" s="25">
        <f t="shared" si="5"/>
        <v>86.452648475120384</v>
      </c>
      <c r="I12" s="26">
        <v>1266</v>
      </c>
      <c r="J12" s="25">
        <f t="shared" si="6"/>
        <v>13.547351524879614</v>
      </c>
      <c r="K12" s="24">
        <v>9345</v>
      </c>
      <c r="L12" s="19">
        <f t="shared" si="7"/>
        <v>8177</v>
      </c>
      <c r="M12" s="23">
        <f t="shared" si="8"/>
        <v>83.387721802977765</v>
      </c>
      <c r="N12" s="26">
        <v>1629</v>
      </c>
      <c r="O12" s="23">
        <f t="shared" si="9"/>
        <v>16.612278197022231</v>
      </c>
      <c r="P12" s="24">
        <v>9806</v>
      </c>
    </row>
    <row r="13" spans="1:16" s="2" customFormat="1" ht="21.95" customHeight="1" x14ac:dyDescent="0.25">
      <c r="A13" s="13" t="s">
        <v>76</v>
      </c>
      <c r="B13" s="14">
        <f t="shared" si="1"/>
        <v>7745</v>
      </c>
      <c r="C13" s="22">
        <f t="shared" si="0"/>
        <v>88.656135531135533</v>
      </c>
      <c r="D13" s="16">
        <f t="shared" si="2"/>
        <v>991</v>
      </c>
      <c r="E13" s="23">
        <f t="shared" si="3"/>
        <v>11.343864468864469</v>
      </c>
      <c r="F13" s="24">
        <v>8736</v>
      </c>
      <c r="G13" s="19">
        <f t="shared" si="4"/>
        <v>3935</v>
      </c>
      <c r="H13" s="25">
        <f t="shared" si="5"/>
        <v>91.596834264432019</v>
      </c>
      <c r="I13" s="26">
        <v>361</v>
      </c>
      <c r="J13" s="25">
        <f t="shared" si="6"/>
        <v>8.4031657355679705</v>
      </c>
      <c r="K13" s="24">
        <v>4296</v>
      </c>
      <c r="L13" s="19">
        <f t="shared" si="7"/>
        <v>3810</v>
      </c>
      <c r="M13" s="23">
        <f t="shared" si="8"/>
        <v>85.810810810810807</v>
      </c>
      <c r="N13" s="26">
        <v>630</v>
      </c>
      <c r="O13" s="23">
        <f t="shared" si="9"/>
        <v>14.189189189189189</v>
      </c>
      <c r="P13" s="24">
        <v>4440</v>
      </c>
    </row>
    <row r="14" spans="1:16" s="2" customFormat="1" ht="21.95" customHeight="1" x14ac:dyDescent="0.25">
      <c r="A14" s="13" t="s">
        <v>77</v>
      </c>
      <c r="B14" s="14">
        <f t="shared" si="1"/>
        <v>41671</v>
      </c>
      <c r="C14" s="22">
        <f t="shared" si="0"/>
        <v>87.989611267129803</v>
      </c>
      <c r="D14" s="16">
        <f t="shared" si="2"/>
        <v>5688</v>
      </c>
      <c r="E14" s="23">
        <f t="shared" si="3"/>
        <v>12.010388732870204</v>
      </c>
      <c r="F14" s="24">
        <v>47359</v>
      </c>
      <c r="G14" s="19">
        <f t="shared" si="4"/>
        <v>20677</v>
      </c>
      <c r="H14" s="25">
        <f t="shared" si="5"/>
        <v>89.646650769564275</v>
      </c>
      <c r="I14" s="26">
        <v>2388</v>
      </c>
      <c r="J14" s="25">
        <f t="shared" si="6"/>
        <v>10.353349230435725</v>
      </c>
      <c r="K14" s="24">
        <v>23065</v>
      </c>
      <c r="L14" s="19">
        <f t="shared" si="7"/>
        <v>20994</v>
      </c>
      <c r="M14" s="23">
        <f t="shared" si="8"/>
        <v>86.416399110891575</v>
      </c>
      <c r="N14" s="26">
        <v>3300</v>
      </c>
      <c r="O14" s="23">
        <f t="shared" si="9"/>
        <v>13.583600889108421</v>
      </c>
      <c r="P14" s="24">
        <v>24294</v>
      </c>
    </row>
    <row r="15" spans="1:16" s="2" customFormat="1" ht="21.95" customHeight="1" x14ac:dyDescent="0.25">
      <c r="A15" s="13" t="s">
        <v>78</v>
      </c>
      <c r="B15" s="14">
        <f t="shared" si="1"/>
        <v>23483</v>
      </c>
      <c r="C15" s="22">
        <f t="shared" si="0"/>
        <v>88.769184244348679</v>
      </c>
      <c r="D15" s="16">
        <f t="shared" si="2"/>
        <v>2971</v>
      </c>
      <c r="E15" s="23">
        <f t="shared" si="3"/>
        <v>11.230815755651319</v>
      </c>
      <c r="F15" s="24">
        <v>26454</v>
      </c>
      <c r="G15" s="19">
        <f t="shared" si="4"/>
        <v>11806</v>
      </c>
      <c r="H15" s="25">
        <f t="shared" si="5"/>
        <v>90.211660426377321</v>
      </c>
      <c r="I15" s="26">
        <v>1281</v>
      </c>
      <c r="J15" s="25">
        <f t="shared" si="6"/>
        <v>9.7883395736226788</v>
      </c>
      <c r="K15" s="24">
        <v>13087</v>
      </c>
      <c r="L15" s="19">
        <f t="shared" si="7"/>
        <v>11677</v>
      </c>
      <c r="M15" s="23">
        <f t="shared" si="8"/>
        <v>87.356923767487089</v>
      </c>
      <c r="N15" s="26">
        <v>1690</v>
      </c>
      <c r="O15" s="23">
        <f t="shared" si="9"/>
        <v>12.643076232512904</v>
      </c>
      <c r="P15" s="24">
        <v>13367</v>
      </c>
    </row>
    <row r="16" spans="1:16" s="2" customFormat="1" ht="21.95" customHeight="1" x14ac:dyDescent="0.25">
      <c r="A16" s="13" t="s">
        <v>79</v>
      </c>
      <c r="B16" s="14">
        <f t="shared" si="1"/>
        <v>16369</v>
      </c>
      <c r="C16" s="22">
        <f t="shared" si="0"/>
        <v>86.297975537747789</v>
      </c>
      <c r="D16" s="16">
        <f t="shared" si="2"/>
        <v>2599</v>
      </c>
      <c r="E16" s="23">
        <f t="shared" si="3"/>
        <v>13.702024462252213</v>
      </c>
      <c r="F16" s="24">
        <v>18968</v>
      </c>
      <c r="G16" s="19">
        <f t="shared" si="4"/>
        <v>8142</v>
      </c>
      <c r="H16" s="25">
        <f t="shared" si="5"/>
        <v>87.576637625040334</v>
      </c>
      <c r="I16" s="26">
        <v>1155</v>
      </c>
      <c r="J16" s="25">
        <f t="shared" si="6"/>
        <v>12.423362374959664</v>
      </c>
      <c r="K16" s="24">
        <v>9297</v>
      </c>
      <c r="L16" s="19">
        <f t="shared" si="7"/>
        <v>8227</v>
      </c>
      <c r="M16" s="23">
        <f t="shared" si="8"/>
        <v>85.068762278978397</v>
      </c>
      <c r="N16" s="26">
        <v>1444</v>
      </c>
      <c r="O16" s="23">
        <f t="shared" si="9"/>
        <v>14.931237721021612</v>
      </c>
      <c r="P16" s="24">
        <v>9671</v>
      </c>
    </row>
    <row r="17" spans="1:16" s="2" customFormat="1" ht="21.95" customHeight="1" x14ac:dyDescent="0.25">
      <c r="A17" s="13" t="s">
        <v>80</v>
      </c>
      <c r="B17" s="14">
        <f t="shared" si="1"/>
        <v>14133</v>
      </c>
      <c r="C17" s="22">
        <f t="shared" si="0"/>
        <v>88.397548161120838</v>
      </c>
      <c r="D17" s="16">
        <f t="shared" si="2"/>
        <v>1855</v>
      </c>
      <c r="E17" s="23">
        <f t="shared" si="3"/>
        <v>11.602451838879158</v>
      </c>
      <c r="F17" s="24">
        <v>15988</v>
      </c>
      <c r="G17" s="19">
        <f t="shared" si="4"/>
        <v>7089</v>
      </c>
      <c r="H17" s="25">
        <f t="shared" si="5"/>
        <v>90.896268752404154</v>
      </c>
      <c r="I17" s="26">
        <v>710</v>
      </c>
      <c r="J17" s="25">
        <f t="shared" si="6"/>
        <v>9.1037312475958458</v>
      </c>
      <c r="K17" s="24">
        <v>7799</v>
      </c>
      <c r="L17" s="19">
        <f t="shared" si="7"/>
        <v>7044</v>
      </c>
      <c r="M17" s="23">
        <f t="shared" si="8"/>
        <v>86.017828794724622</v>
      </c>
      <c r="N17" s="26">
        <v>1145</v>
      </c>
      <c r="O17" s="23">
        <f t="shared" si="9"/>
        <v>13.982171205275371</v>
      </c>
      <c r="P17" s="24">
        <v>8189</v>
      </c>
    </row>
    <row r="18" spans="1:16" s="2" customFormat="1" ht="21.95" customHeight="1" x14ac:dyDescent="0.25">
      <c r="A18" s="13" t="s">
        <v>81</v>
      </c>
      <c r="B18" s="14">
        <f t="shared" si="1"/>
        <v>11766</v>
      </c>
      <c r="C18" s="22">
        <f t="shared" si="0"/>
        <v>90.913305516921653</v>
      </c>
      <c r="D18" s="16">
        <f t="shared" si="2"/>
        <v>1176</v>
      </c>
      <c r="E18" s="23">
        <f t="shared" si="3"/>
        <v>9.0866944830783485</v>
      </c>
      <c r="F18" s="24">
        <v>12942</v>
      </c>
      <c r="G18" s="19">
        <f t="shared" si="4"/>
        <v>5843</v>
      </c>
      <c r="H18" s="25">
        <f t="shared" si="5"/>
        <v>92.175421990850296</v>
      </c>
      <c r="I18" s="26">
        <v>496</v>
      </c>
      <c r="J18" s="25">
        <f t="shared" si="6"/>
        <v>7.8245780091497075</v>
      </c>
      <c r="K18" s="24">
        <v>6339</v>
      </c>
      <c r="L18" s="19">
        <f t="shared" si="7"/>
        <v>5923</v>
      </c>
      <c r="M18" s="23">
        <f t="shared" si="8"/>
        <v>89.701650764803873</v>
      </c>
      <c r="N18" s="26">
        <v>680</v>
      </c>
      <c r="O18" s="23">
        <f t="shared" si="9"/>
        <v>10.298349235196124</v>
      </c>
      <c r="P18" s="24">
        <v>6603</v>
      </c>
    </row>
    <row r="19" spans="1:16" s="2" customFormat="1" ht="21.95" customHeight="1" x14ac:dyDescent="0.25">
      <c r="A19" s="13" t="s">
        <v>82</v>
      </c>
      <c r="B19" s="14">
        <f t="shared" si="1"/>
        <v>17446</v>
      </c>
      <c r="C19" s="22">
        <f t="shared" si="0"/>
        <v>85.729729729729726</v>
      </c>
      <c r="D19" s="16">
        <f t="shared" si="2"/>
        <v>2904</v>
      </c>
      <c r="E19" s="23">
        <f t="shared" si="3"/>
        <v>14.270270270270272</v>
      </c>
      <c r="F19" s="24">
        <v>20350</v>
      </c>
      <c r="G19" s="19">
        <f t="shared" si="4"/>
        <v>9013</v>
      </c>
      <c r="H19" s="25">
        <f t="shared" si="5"/>
        <v>88.955783655744185</v>
      </c>
      <c r="I19" s="26">
        <v>1119</v>
      </c>
      <c r="J19" s="25">
        <f t="shared" si="6"/>
        <v>11.044216344255824</v>
      </c>
      <c r="K19" s="24">
        <v>10132</v>
      </c>
      <c r="L19" s="19">
        <f t="shared" si="7"/>
        <v>8433</v>
      </c>
      <c r="M19" s="23">
        <f t="shared" si="8"/>
        <v>82.530827950675274</v>
      </c>
      <c r="N19" s="26">
        <v>1785</v>
      </c>
      <c r="O19" s="23">
        <f t="shared" si="9"/>
        <v>17.469172049324722</v>
      </c>
      <c r="P19" s="24">
        <v>10218</v>
      </c>
    </row>
    <row r="20" spans="1:16" s="2" customFormat="1" ht="21.95" customHeight="1" thickBot="1" x14ac:dyDescent="0.3">
      <c r="A20" s="27" t="s">
        <v>83</v>
      </c>
      <c r="B20" s="14">
        <f t="shared" si="1"/>
        <v>24869</v>
      </c>
      <c r="C20" s="28">
        <f t="shared" si="0"/>
        <v>87.566901408450704</v>
      </c>
      <c r="D20" s="16">
        <f t="shared" si="2"/>
        <v>3531</v>
      </c>
      <c r="E20" s="29">
        <f t="shared" si="3"/>
        <v>12.433098591549296</v>
      </c>
      <c r="F20" s="30">
        <v>28400</v>
      </c>
      <c r="G20" s="19">
        <f t="shared" si="4"/>
        <v>12033</v>
      </c>
      <c r="H20" s="31">
        <f t="shared" si="5"/>
        <v>88.614772810958101</v>
      </c>
      <c r="I20" s="32">
        <v>1546</v>
      </c>
      <c r="J20" s="31">
        <f t="shared" si="6"/>
        <v>11.385227189041904</v>
      </c>
      <c r="K20" s="30">
        <v>13579</v>
      </c>
      <c r="L20" s="19">
        <f t="shared" si="7"/>
        <v>12836</v>
      </c>
      <c r="M20" s="29">
        <f t="shared" si="8"/>
        <v>86.606841643613791</v>
      </c>
      <c r="N20" s="32">
        <v>1985</v>
      </c>
      <c r="O20" s="29">
        <f t="shared" si="9"/>
        <v>13.393158356386209</v>
      </c>
      <c r="P20" s="30">
        <v>14821</v>
      </c>
    </row>
    <row r="21" spans="1:16" s="2" customFormat="1" ht="21.95" customHeight="1" thickBot="1" x14ac:dyDescent="0.3">
      <c r="A21" s="33" t="s">
        <v>345</v>
      </c>
      <c r="B21" s="34">
        <f>SUM(B7:B20)</f>
        <v>277968</v>
      </c>
      <c r="C21" s="35">
        <f t="shared" si="0"/>
        <v>87.200722782713441</v>
      </c>
      <c r="D21" s="36">
        <f>SUM(D7:D20)</f>
        <v>40800</v>
      </c>
      <c r="E21" s="37">
        <f t="shared" si="3"/>
        <v>12.799277217286553</v>
      </c>
      <c r="F21" s="38">
        <f>SUM(F7:F20)</f>
        <v>318768</v>
      </c>
      <c r="G21" s="39">
        <f>SUM(G7:G20)</f>
        <v>138004</v>
      </c>
      <c r="H21" s="40">
        <f t="shared" si="5"/>
        <v>89.059545551346503</v>
      </c>
      <c r="I21" s="41">
        <f>SUM(I7:I20)</f>
        <v>16953</v>
      </c>
      <c r="J21" s="40">
        <f t="shared" si="6"/>
        <v>10.940454448653497</v>
      </c>
      <c r="K21" s="38">
        <f>SUM(K7:K20)</f>
        <v>154957</v>
      </c>
      <c r="L21" s="39">
        <f>SUM(L7:L20)</f>
        <v>139964</v>
      </c>
      <c r="M21" s="37">
        <f t="shared" si="8"/>
        <v>85.442369560041755</v>
      </c>
      <c r="N21" s="41">
        <f>SUM(N7:N20)</f>
        <v>23847</v>
      </c>
      <c r="O21" s="37">
        <f t="shared" si="9"/>
        <v>14.557630439958244</v>
      </c>
      <c r="P21" s="38">
        <f>SUM(P7:P20)</f>
        <v>163811</v>
      </c>
    </row>
    <row r="22" spans="1:16" s="1" customFormat="1" ht="15" customHeight="1" x14ac:dyDescent="0.25">
      <c r="A22" s="3" t="s">
        <v>364</v>
      </c>
      <c r="B22" s="3"/>
      <c r="C22" s="3"/>
      <c r="D22" s="3"/>
      <c r="E22" s="3"/>
      <c r="F22" s="3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1" customFormat="1" ht="15" customHeight="1" x14ac:dyDescent="0.25">
      <c r="A23" s="3" t="s">
        <v>363</v>
      </c>
      <c r="B23" s="3"/>
      <c r="C23" s="3"/>
      <c r="D23" s="3"/>
      <c r="E23" s="3"/>
      <c r="F23" s="3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s="1" customFormat="1" ht="15" customHeight="1" x14ac:dyDescent="0.25">
      <c r="A24" s="3" t="s">
        <v>369</v>
      </c>
      <c r="B24" s="3"/>
      <c r="C24" s="3"/>
      <c r="D24" s="3"/>
      <c r="E24" s="3"/>
      <c r="F24" s="3"/>
      <c r="G24" s="9"/>
      <c r="H24" s="9"/>
      <c r="I24" s="9"/>
      <c r="J24" s="9"/>
      <c r="K24" s="9"/>
      <c r="L24" s="9"/>
      <c r="M24" s="9"/>
      <c r="N24" s="9"/>
      <c r="O24" s="9"/>
      <c r="P24" s="9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1 E21 H21 J21 M21 O2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outlinePr summaryBelow="0" summaryRight="0"/>
  </sheetPr>
  <dimension ref="A1:Y29"/>
  <sheetViews>
    <sheetView showGridLines="0" zoomScaleNormal="100" workbookViewId="0">
      <selection sqref="A1:P1"/>
    </sheetView>
  </sheetViews>
  <sheetFormatPr baseColWidth="10" defaultColWidth="9.140625" defaultRowHeight="15" x14ac:dyDescent="0.25"/>
  <cols>
    <col min="1" max="1" width="21.1406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25" width="9.140625" style="42"/>
  </cols>
  <sheetData>
    <row r="1" spans="1:25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5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25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25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25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25" ht="42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25" s="2" customFormat="1" ht="21.95" customHeight="1" x14ac:dyDescent="0.25">
      <c r="A7" s="13" t="s">
        <v>84</v>
      </c>
      <c r="B7" s="14">
        <f>G7+L7</f>
        <v>53037</v>
      </c>
      <c r="C7" s="15">
        <f t="shared" ref="C7:C26" si="0">B7/F7*100</f>
        <v>77.890207366504143</v>
      </c>
      <c r="D7" s="16">
        <f>I7+N7</f>
        <v>15055</v>
      </c>
      <c r="E7" s="17">
        <f>D7/F7*100</f>
        <v>22.109792633495857</v>
      </c>
      <c r="F7" s="18">
        <v>68092</v>
      </c>
      <c r="G7" s="19">
        <f>K7-I7</f>
        <v>27457</v>
      </c>
      <c r="H7" s="20">
        <f>G7/K7*100</f>
        <v>84.691548426896972</v>
      </c>
      <c r="I7" s="21">
        <v>4963</v>
      </c>
      <c r="J7" s="20">
        <f>I7/K7*100</f>
        <v>15.308451573103024</v>
      </c>
      <c r="K7" s="18">
        <v>32420</v>
      </c>
      <c r="L7" s="19">
        <f>P7-N7</f>
        <v>25580</v>
      </c>
      <c r="M7" s="17">
        <f>L7/P7*100</f>
        <v>71.708903341556407</v>
      </c>
      <c r="N7" s="21">
        <v>10092</v>
      </c>
      <c r="O7" s="17">
        <f>N7/P7*100</f>
        <v>28.2910966584436</v>
      </c>
      <c r="P7" s="18">
        <v>35672</v>
      </c>
      <c r="Q7" s="47"/>
      <c r="R7" s="47"/>
      <c r="S7" s="47"/>
      <c r="T7" s="47"/>
      <c r="U7" s="47"/>
      <c r="V7" s="47"/>
      <c r="W7" s="47"/>
      <c r="X7" s="47"/>
      <c r="Y7" s="47"/>
    </row>
    <row r="8" spans="1:25" s="2" customFormat="1" ht="21.95" customHeight="1" x14ac:dyDescent="0.25">
      <c r="A8" s="13" t="s">
        <v>85</v>
      </c>
      <c r="B8" s="14">
        <f t="shared" ref="B8:B25" si="1">G8+L8</f>
        <v>2753</v>
      </c>
      <c r="C8" s="22">
        <f t="shared" si="0"/>
        <v>80.192251674919888</v>
      </c>
      <c r="D8" s="16">
        <f t="shared" ref="D8:D25" si="2">I8+N8</f>
        <v>680</v>
      </c>
      <c r="E8" s="23">
        <f t="shared" ref="E8:E26" si="3">D8/F8*100</f>
        <v>19.807748325080105</v>
      </c>
      <c r="F8" s="24">
        <v>3433</v>
      </c>
      <c r="G8" s="19">
        <f t="shared" ref="G8:G25" si="4">K8-I8</f>
        <v>1373</v>
      </c>
      <c r="H8" s="25">
        <f t="shared" ref="H8:H26" si="5">G8/K8*100</f>
        <v>84.544334975369466</v>
      </c>
      <c r="I8" s="26">
        <v>251</v>
      </c>
      <c r="J8" s="25">
        <f t="shared" ref="J8:J26" si="6">I8/K8*100</f>
        <v>15.455665024630541</v>
      </c>
      <c r="K8" s="24">
        <v>1624</v>
      </c>
      <c r="L8" s="19">
        <f t="shared" ref="L8:L25" si="7">P8-N8</f>
        <v>1380</v>
      </c>
      <c r="M8" s="23">
        <f t="shared" ref="M8:M26" si="8">L8/P8*100</f>
        <v>76.285240464344938</v>
      </c>
      <c r="N8" s="26">
        <v>429</v>
      </c>
      <c r="O8" s="23">
        <f t="shared" ref="O8:O26" si="9">N8/P8*100</f>
        <v>23.714759535655059</v>
      </c>
      <c r="P8" s="24">
        <v>1809</v>
      </c>
      <c r="Q8" s="47"/>
      <c r="R8" s="47"/>
      <c r="S8" s="47"/>
      <c r="T8" s="47"/>
      <c r="U8" s="47"/>
      <c r="V8" s="47"/>
      <c r="W8" s="47"/>
      <c r="X8" s="47"/>
      <c r="Y8" s="47"/>
    </row>
    <row r="9" spans="1:25" s="2" customFormat="1" ht="21.95" customHeight="1" x14ac:dyDescent="0.25">
      <c r="A9" s="13" t="s">
        <v>86</v>
      </c>
      <c r="B9" s="14">
        <f t="shared" si="1"/>
        <v>1729</v>
      </c>
      <c r="C9" s="22">
        <f t="shared" si="0"/>
        <v>91.481481481481481</v>
      </c>
      <c r="D9" s="16">
        <f t="shared" si="2"/>
        <v>161</v>
      </c>
      <c r="E9" s="23">
        <f t="shared" si="3"/>
        <v>8.518518518518519</v>
      </c>
      <c r="F9" s="24">
        <v>1890</v>
      </c>
      <c r="G9" s="19">
        <f t="shared" si="4"/>
        <v>834</v>
      </c>
      <c r="H9" s="25">
        <f t="shared" si="5"/>
        <v>94.343891402714931</v>
      </c>
      <c r="I9" s="26">
        <v>50</v>
      </c>
      <c r="J9" s="25">
        <f t="shared" si="6"/>
        <v>5.6561085972850682</v>
      </c>
      <c r="K9" s="24">
        <v>884</v>
      </c>
      <c r="L9" s="19">
        <f t="shared" si="7"/>
        <v>895</v>
      </c>
      <c r="M9" s="23">
        <f t="shared" si="8"/>
        <v>88.96620278330019</v>
      </c>
      <c r="N9" s="26">
        <v>111</v>
      </c>
      <c r="O9" s="23">
        <f t="shared" si="9"/>
        <v>11.033797216699801</v>
      </c>
      <c r="P9" s="24">
        <v>1006</v>
      </c>
      <c r="Q9" s="47"/>
      <c r="R9" s="47"/>
      <c r="S9" s="47"/>
      <c r="T9" s="47"/>
      <c r="U9" s="47"/>
      <c r="V9" s="47"/>
      <c r="W9" s="47"/>
      <c r="X9" s="47"/>
      <c r="Y9" s="47"/>
    </row>
    <row r="10" spans="1:25" s="2" customFormat="1" ht="21.95" customHeight="1" x14ac:dyDescent="0.25">
      <c r="A10" s="13" t="s">
        <v>87</v>
      </c>
      <c r="B10" s="14">
        <f t="shared" si="1"/>
        <v>12335</v>
      </c>
      <c r="C10" s="22">
        <f t="shared" si="0"/>
        <v>80.154655923061924</v>
      </c>
      <c r="D10" s="16">
        <f t="shared" si="2"/>
        <v>3054</v>
      </c>
      <c r="E10" s="23">
        <f t="shared" si="3"/>
        <v>19.845344076938073</v>
      </c>
      <c r="F10" s="24">
        <v>15389</v>
      </c>
      <c r="G10" s="19">
        <f t="shared" si="4"/>
        <v>6231</v>
      </c>
      <c r="H10" s="25">
        <f t="shared" si="5"/>
        <v>86.146827042720858</v>
      </c>
      <c r="I10" s="26">
        <v>1002</v>
      </c>
      <c r="J10" s="25">
        <f t="shared" si="6"/>
        <v>13.853172957279137</v>
      </c>
      <c r="K10" s="24">
        <v>7233</v>
      </c>
      <c r="L10" s="19">
        <f t="shared" si="7"/>
        <v>6104</v>
      </c>
      <c r="M10" s="23">
        <f t="shared" si="8"/>
        <v>74.84060814124571</v>
      </c>
      <c r="N10" s="26">
        <v>2052</v>
      </c>
      <c r="O10" s="23">
        <f t="shared" si="9"/>
        <v>25.159391858754294</v>
      </c>
      <c r="P10" s="24">
        <v>8156</v>
      </c>
      <c r="Q10" s="47"/>
      <c r="R10" s="47"/>
      <c r="S10" s="47"/>
      <c r="T10" s="47"/>
      <c r="U10" s="47"/>
      <c r="V10" s="47"/>
      <c r="W10" s="47"/>
      <c r="X10" s="47"/>
      <c r="Y10" s="47"/>
    </row>
    <row r="11" spans="1:25" s="2" customFormat="1" ht="21.95" customHeight="1" x14ac:dyDescent="0.25">
      <c r="A11" s="13" t="s">
        <v>88</v>
      </c>
      <c r="B11" s="14">
        <f t="shared" si="1"/>
        <v>43578</v>
      </c>
      <c r="C11" s="22">
        <f t="shared" si="0"/>
        <v>69.127538071065985</v>
      </c>
      <c r="D11" s="16">
        <f t="shared" si="2"/>
        <v>19462</v>
      </c>
      <c r="E11" s="23">
        <f t="shared" si="3"/>
        <v>30.872461928934008</v>
      </c>
      <c r="F11" s="24">
        <v>63040</v>
      </c>
      <c r="G11" s="19">
        <f t="shared" si="4"/>
        <v>21696</v>
      </c>
      <c r="H11" s="25">
        <f t="shared" si="5"/>
        <v>74.263220948143086</v>
      </c>
      <c r="I11" s="26">
        <v>7519</v>
      </c>
      <c r="J11" s="25">
        <f t="shared" si="6"/>
        <v>25.736779051856924</v>
      </c>
      <c r="K11" s="24">
        <v>29215</v>
      </c>
      <c r="L11" s="19">
        <f t="shared" si="7"/>
        <v>21882</v>
      </c>
      <c r="M11" s="23">
        <f t="shared" si="8"/>
        <v>64.69179600886919</v>
      </c>
      <c r="N11" s="26">
        <v>11943</v>
      </c>
      <c r="O11" s="23">
        <f t="shared" si="9"/>
        <v>35.308203991130824</v>
      </c>
      <c r="P11" s="24">
        <v>33825</v>
      </c>
      <c r="Q11" s="47"/>
      <c r="R11" s="47"/>
      <c r="S11" s="47"/>
      <c r="T11" s="47"/>
      <c r="U11" s="47"/>
      <c r="V11" s="47"/>
      <c r="W11" s="47"/>
      <c r="X11" s="47"/>
      <c r="Y11" s="47"/>
    </row>
    <row r="12" spans="1:25" s="2" customFormat="1" ht="21.95" customHeight="1" x14ac:dyDescent="0.25">
      <c r="A12" s="13" t="s">
        <v>89</v>
      </c>
      <c r="B12" s="14">
        <f t="shared" si="1"/>
        <v>28219</v>
      </c>
      <c r="C12" s="22">
        <f t="shared" si="0"/>
        <v>69.741980129504228</v>
      </c>
      <c r="D12" s="16">
        <f t="shared" si="2"/>
        <v>12243</v>
      </c>
      <c r="E12" s="23">
        <f t="shared" si="3"/>
        <v>30.258019870495772</v>
      </c>
      <c r="F12" s="24">
        <v>40462</v>
      </c>
      <c r="G12" s="19">
        <f t="shared" si="4"/>
        <v>13882</v>
      </c>
      <c r="H12" s="25">
        <f t="shared" si="5"/>
        <v>74.306819398351351</v>
      </c>
      <c r="I12" s="26">
        <v>4800</v>
      </c>
      <c r="J12" s="25">
        <f t="shared" si="6"/>
        <v>25.693180601648645</v>
      </c>
      <c r="K12" s="24">
        <v>18682</v>
      </c>
      <c r="L12" s="19">
        <f t="shared" si="7"/>
        <v>14337</v>
      </c>
      <c r="M12" s="23">
        <f t="shared" si="8"/>
        <v>65.826446280991732</v>
      </c>
      <c r="N12" s="26">
        <v>7443</v>
      </c>
      <c r="O12" s="23">
        <f t="shared" si="9"/>
        <v>34.173553719008268</v>
      </c>
      <c r="P12" s="24">
        <v>21780</v>
      </c>
      <c r="Q12" s="47"/>
      <c r="R12" s="47"/>
      <c r="S12" s="47"/>
      <c r="T12" s="47"/>
      <c r="U12" s="47"/>
      <c r="V12" s="47"/>
      <c r="W12" s="47"/>
      <c r="X12" s="47"/>
      <c r="Y12" s="47"/>
    </row>
    <row r="13" spans="1:25" s="2" customFormat="1" ht="21.95" customHeight="1" x14ac:dyDescent="0.25">
      <c r="A13" s="13" t="s">
        <v>90</v>
      </c>
      <c r="B13" s="14">
        <f t="shared" si="1"/>
        <v>5963</v>
      </c>
      <c r="C13" s="22">
        <f t="shared" si="0"/>
        <v>83.328675237562891</v>
      </c>
      <c r="D13" s="16">
        <f t="shared" si="2"/>
        <v>1193</v>
      </c>
      <c r="E13" s="23">
        <f t="shared" si="3"/>
        <v>16.671324762437116</v>
      </c>
      <c r="F13" s="24">
        <v>7156</v>
      </c>
      <c r="G13" s="19">
        <f t="shared" si="4"/>
        <v>2986</v>
      </c>
      <c r="H13" s="25">
        <f t="shared" si="5"/>
        <v>87.952871870397644</v>
      </c>
      <c r="I13" s="26">
        <v>409</v>
      </c>
      <c r="J13" s="25">
        <f t="shared" si="6"/>
        <v>12.047128129602356</v>
      </c>
      <c r="K13" s="24">
        <v>3395</v>
      </c>
      <c r="L13" s="19">
        <f t="shared" si="7"/>
        <v>2977</v>
      </c>
      <c r="M13" s="23">
        <f t="shared" si="8"/>
        <v>79.154480191438452</v>
      </c>
      <c r="N13" s="26">
        <v>784</v>
      </c>
      <c r="O13" s="23">
        <f t="shared" si="9"/>
        <v>20.845519808561551</v>
      </c>
      <c r="P13" s="24">
        <v>3761</v>
      </c>
      <c r="Q13" s="47"/>
      <c r="R13" s="47"/>
      <c r="S13" s="47"/>
      <c r="T13" s="47"/>
      <c r="U13" s="47"/>
      <c r="V13" s="47"/>
      <c r="W13" s="47"/>
      <c r="X13" s="47"/>
      <c r="Y13" s="47"/>
    </row>
    <row r="14" spans="1:25" s="2" customFormat="1" ht="21.95" customHeight="1" x14ac:dyDescent="0.25">
      <c r="A14" s="13" t="s">
        <v>91</v>
      </c>
      <c r="B14" s="14">
        <f t="shared" si="1"/>
        <v>2835</v>
      </c>
      <c r="C14" s="22">
        <f t="shared" si="0"/>
        <v>64.169307378904477</v>
      </c>
      <c r="D14" s="16">
        <f t="shared" si="2"/>
        <v>1583</v>
      </c>
      <c r="E14" s="23">
        <f t="shared" si="3"/>
        <v>35.830692621095515</v>
      </c>
      <c r="F14" s="24">
        <v>4418</v>
      </c>
      <c r="G14" s="19">
        <f t="shared" si="4"/>
        <v>1540</v>
      </c>
      <c r="H14" s="25">
        <f t="shared" si="5"/>
        <v>72.882158069096064</v>
      </c>
      <c r="I14" s="26">
        <v>573</v>
      </c>
      <c r="J14" s="25">
        <f t="shared" si="6"/>
        <v>27.117841930903928</v>
      </c>
      <c r="K14" s="24">
        <v>2113</v>
      </c>
      <c r="L14" s="19">
        <f t="shared" si="7"/>
        <v>1295</v>
      </c>
      <c r="M14" s="23">
        <f t="shared" si="8"/>
        <v>56.182212581344906</v>
      </c>
      <c r="N14" s="26">
        <v>1010</v>
      </c>
      <c r="O14" s="23">
        <f t="shared" si="9"/>
        <v>43.817787418655094</v>
      </c>
      <c r="P14" s="24">
        <v>2305</v>
      </c>
      <c r="Q14" s="47"/>
      <c r="R14" s="47"/>
      <c r="S14" s="47"/>
      <c r="T14" s="47"/>
      <c r="U14" s="47"/>
      <c r="V14" s="47"/>
      <c r="W14" s="47"/>
      <c r="X14" s="47"/>
      <c r="Y14" s="47"/>
    </row>
    <row r="15" spans="1:25" s="2" customFormat="1" ht="21.95" customHeight="1" x14ac:dyDescent="0.25">
      <c r="A15" s="13" t="s">
        <v>92</v>
      </c>
      <c r="B15" s="14">
        <f t="shared" si="1"/>
        <v>8520</v>
      </c>
      <c r="C15" s="22">
        <f t="shared" si="0"/>
        <v>84.919764776238409</v>
      </c>
      <c r="D15" s="16">
        <f t="shared" si="2"/>
        <v>1513</v>
      </c>
      <c r="E15" s="23">
        <f t="shared" si="3"/>
        <v>15.080235223761587</v>
      </c>
      <c r="F15" s="24">
        <v>10033</v>
      </c>
      <c r="G15" s="19">
        <f t="shared" si="4"/>
        <v>4222</v>
      </c>
      <c r="H15" s="25">
        <f t="shared" si="5"/>
        <v>89.222316145393066</v>
      </c>
      <c r="I15" s="26">
        <v>510</v>
      </c>
      <c r="J15" s="25">
        <f t="shared" si="6"/>
        <v>10.777683854606931</v>
      </c>
      <c r="K15" s="24">
        <v>4732</v>
      </c>
      <c r="L15" s="19">
        <f t="shared" si="7"/>
        <v>4298</v>
      </c>
      <c r="M15" s="23">
        <f t="shared" si="8"/>
        <v>81.079041690247124</v>
      </c>
      <c r="N15" s="26">
        <v>1003</v>
      </c>
      <c r="O15" s="23">
        <f t="shared" si="9"/>
        <v>18.920958309752876</v>
      </c>
      <c r="P15" s="24">
        <v>5301</v>
      </c>
      <c r="Q15" s="47"/>
      <c r="R15" s="47"/>
      <c r="S15" s="47"/>
      <c r="T15" s="47"/>
      <c r="U15" s="47"/>
      <c r="V15" s="47"/>
      <c r="W15" s="47"/>
      <c r="X15" s="47"/>
      <c r="Y15" s="47"/>
    </row>
    <row r="16" spans="1:25" s="2" customFormat="1" ht="21.95" customHeight="1" x14ac:dyDescent="0.25">
      <c r="A16" s="13" t="s">
        <v>93</v>
      </c>
      <c r="B16" s="14">
        <f t="shared" si="1"/>
        <v>10533</v>
      </c>
      <c r="C16" s="22">
        <f t="shared" si="0"/>
        <v>90.927140883977899</v>
      </c>
      <c r="D16" s="16">
        <f t="shared" si="2"/>
        <v>1051</v>
      </c>
      <c r="E16" s="23">
        <f t="shared" si="3"/>
        <v>9.0728591160220997</v>
      </c>
      <c r="F16" s="24">
        <v>11584</v>
      </c>
      <c r="G16" s="19">
        <f t="shared" si="4"/>
        <v>5334</v>
      </c>
      <c r="H16" s="25">
        <f t="shared" si="5"/>
        <v>94.877267876200648</v>
      </c>
      <c r="I16" s="26">
        <v>288</v>
      </c>
      <c r="J16" s="25">
        <f t="shared" si="6"/>
        <v>5.1227321237993593</v>
      </c>
      <c r="K16" s="24">
        <v>5622</v>
      </c>
      <c r="L16" s="19">
        <f t="shared" si="7"/>
        <v>5199</v>
      </c>
      <c r="M16" s="23">
        <f t="shared" si="8"/>
        <v>87.202281113720232</v>
      </c>
      <c r="N16" s="26">
        <v>763</v>
      </c>
      <c r="O16" s="23">
        <f t="shared" si="9"/>
        <v>12.797718886279771</v>
      </c>
      <c r="P16" s="24">
        <v>5962</v>
      </c>
      <c r="Q16" s="47"/>
      <c r="R16" s="47"/>
      <c r="S16" s="47"/>
      <c r="T16" s="47"/>
      <c r="U16" s="47"/>
      <c r="V16" s="47"/>
      <c r="W16" s="47"/>
      <c r="X16" s="47"/>
      <c r="Y16" s="47"/>
    </row>
    <row r="17" spans="1:25" s="2" customFormat="1" ht="21.95" customHeight="1" x14ac:dyDescent="0.25">
      <c r="A17" s="13" t="s">
        <v>94</v>
      </c>
      <c r="B17" s="14">
        <f t="shared" si="1"/>
        <v>2232</v>
      </c>
      <c r="C17" s="22">
        <f t="shared" si="0"/>
        <v>69.446172993154946</v>
      </c>
      <c r="D17" s="16">
        <f t="shared" si="2"/>
        <v>982</v>
      </c>
      <c r="E17" s="23">
        <f t="shared" si="3"/>
        <v>30.553827006845051</v>
      </c>
      <c r="F17" s="24">
        <v>3214</v>
      </c>
      <c r="G17" s="19">
        <f t="shared" si="4"/>
        <v>1198</v>
      </c>
      <c r="H17" s="25">
        <f t="shared" si="5"/>
        <v>75.967025998731771</v>
      </c>
      <c r="I17" s="26">
        <v>379</v>
      </c>
      <c r="J17" s="25">
        <f t="shared" si="6"/>
        <v>24.032974001268233</v>
      </c>
      <c r="K17" s="24">
        <v>1577</v>
      </c>
      <c r="L17" s="19">
        <f t="shared" si="7"/>
        <v>1034</v>
      </c>
      <c r="M17" s="23">
        <f t="shared" si="8"/>
        <v>63.164324984728161</v>
      </c>
      <c r="N17" s="26">
        <v>603</v>
      </c>
      <c r="O17" s="23">
        <f t="shared" si="9"/>
        <v>36.835675015271839</v>
      </c>
      <c r="P17" s="24">
        <v>1637</v>
      </c>
      <c r="Q17" s="47"/>
      <c r="R17" s="47"/>
      <c r="S17" s="47"/>
      <c r="T17" s="47"/>
      <c r="U17" s="47"/>
      <c r="V17" s="47"/>
      <c r="W17" s="47"/>
      <c r="X17" s="47"/>
      <c r="Y17" s="47"/>
    </row>
    <row r="18" spans="1:25" s="2" customFormat="1" ht="21.95" customHeight="1" x14ac:dyDescent="0.25">
      <c r="A18" s="13" t="s">
        <v>95</v>
      </c>
      <c r="B18" s="14">
        <f t="shared" si="1"/>
        <v>7965</v>
      </c>
      <c r="C18" s="22">
        <f t="shared" si="0"/>
        <v>74.901260109084063</v>
      </c>
      <c r="D18" s="16">
        <f t="shared" si="2"/>
        <v>2669</v>
      </c>
      <c r="E18" s="23">
        <f t="shared" si="3"/>
        <v>25.098739890915926</v>
      </c>
      <c r="F18" s="24">
        <v>10634</v>
      </c>
      <c r="G18" s="19">
        <f t="shared" si="4"/>
        <v>4094</v>
      </c>
      <c r="H18" s="25">
        <f t="shared" si="5"/>
        <v>82.891273537153268</v>
      </c>
      <c r="I18" s="26">
        <v>845</v>
      </c>
      <c r="J18" s="25">
        <f t="shared" si="6"/>
        <v>17.108726462846729</v>
      </c>
      <c r="K18" s="24">
        <v>4939</v>
      </c>
      <c r="L18" s="19">
        <f t="shared" si="7"/>
        <v>3871</v>
      </c>
      <c r="M18" s="23">
        <f t="shared" si="8"/>
        <v>67.971905179982443</v>
      </c>
      <c r="N18" s="26">
        <v>1824</v>
      </c>
      <c r="O18" s="23">
        <f t="shared" si="9"/>
        <v>32.028094820017557</v>
      </c>
      <c r="P18" s="24">
        <v>5695</v>
      </c>
      <c r="Q18" s="47"/>
      <c r="R18" s="47"/>
      <c r="S18" s="47"/>
      <c r="T18" s="47"/>
      <c r="U18" s="47"/>
      <c r="V18" s="47"/>
      <c r="W18" s="47"/>
      <c r="X18" s="47"/>
      <c r="Y18" s="47"/>
    </row>
    <row r="19" spans="1:25" s="2" customFormat="1" ht="21.95" customHeight="1" x14ac:dyDescent="0.25">
      <c r="A19" s="13" t="s">
        <v>96</v>
      </c>
      <c r="B19" s="14">
        <f t="shared" si="1"/>
        <v>17635</v>
      </c>
      <c r="C19" s="22">
        <f t="shared" si="0"/>
        <v>80.598720292504566</v>
      </c>
      <c r="D19" s="16">
        <f t="shared" si="2"/>
        <v>4245</v>
      </c>
      <c r="E19" s="23">
        <f t="shared" si="3"/>
        <v>19.40127970749543</v>
      </c>
      <c r="F19" s="24">
        <v>21880</v>
      </c>
      <c r="G19" s="19">
        <f t="shared" si="4"/>
        <v>9220</v>
      </c>
      <c r="H19" s="25">
        <f t="shared" si="5"/>
        <v>85.767441860465127</v>
      </c>
      <c r="I19" s="26">
        <v>1530</v>
      </c>
      <c r="J19" s="25">
        <f t="shared" si="6"/>
        <v>14.232558139534884</v>
      </c>
      <c r="K19" s="24">
        <v>10750</v>
      </c>
      <c r="L19" s="19">
        <f t="shared" si="7"/>
        <v>8415</v>
      </c>
      <c r="M19" s="23">
        <f t="shared" si="8"/>
        <v>75.60646900269542</v>
      </c>
      <c r="N19" s="26">
        <v>2715</v>
      </c>
      <c r="O19" s="23">
        <f t="shared" si="9"/>
        <v>24.393530997304584</v>
      </c>
      <c r="P19" s="24">
        <v>11130</v>
      </c>
      <c r="Q19" s="47"/>
      <c r="R19" s="47"/>
      <c r="S19" s="47"/>
      <c r="T19" s="47"/>
      <c r="U19" s="47"/>
      <c r="V19" s="47"/>
      <c r="W19" s="47"/>
      <c r="X19" s="47"/>
      <c r="Y19" s="47"/>
    </row>
    <row r="20" spans="1:25" s="2" customFormat="1" ht="21.95" customHeight="1" x14ac:dyDescent="0.25">
      <c r="A20" s="13" t="s">
        <v>97</v>
      </c>
      <c r="B20" s="14">
        <f t="shared" si="1"/>
        <v>3174</v>
      </c>
      <c r="C20" s="22">
        <f t="shared" si="0"/>
        <v>63.581730769230774</v>
      </c>
      <c r="D20" s="16">
        <f t="shared" si="2"/>
        <v>1818</v>
      </c>
      <c r="E20" s="23">
        <f t="shared" si="3"/>
        <v>36.418269230769226</v>
      </c>
      <c r="F20" s="24">
        <v>4992</v>
      </c>
      <c r="G20" s="19">
        <f t="shared" si="4"/>
        <v>1694</v>
      </c>
      <c r="H20" s="25">
        <f t="shared" si="5"/>
        <v>70.144927536231876</v>
      </c>
      <c r="I20" s="26">
        <v>721</v>
      </c>
      <c r="J20" s="25">
        <f t="shared" si="6"/>
        <v>29.855072463768117</v>
      </c>
      <c r="K20" s="24">
        <v>2415</v>
      </c>
      <c r="L20" s="19">
        <f t="shared" si="7"/>
        <v>1480</v>
      </c>
      <c r="M20" s="23">
        <f t="shared" si="8"/>
        <v>57.431121459060918</v>
      </c>
      <c r="N20" s="26">
        <v>1097</v>
      </c>
      <c r="O20" s="23">
        <f t="shared" si="9"/>
        <v>42.568878540939075</v>
      </c>
      <c r="P20" s="24">
        <v>2577</v>
      </c>
      <c r="Q20" s="47"/>
      <c r="R20" s="47"/>
      <c r="S20" s="47"/>
      <c r="T20" s="47"/>
      <c r="U20" s="47"/>
      <c r="V20" s="47"/>
      <c r="W20" s="47"/>
      <c r="X20" s="47"/>
      <c r="Y20" s="47"/>
    </row>
    <row r="21" spans="1:25" s="2" customFormat="1" ht="21.95" customHeight="1" x14ac:dyDescent="0.25">
      <c r="A21" s="13" t="s">
        <v>98</v>
      </c>
      <c r="B21" s="14">
        <f t="shared" si="1"/>
        <v>4074</v>
      </c>
      <c r="C21" s="22">
        <f t="shared" si="0"/>
        <v>70.04814305364512</v>
      </c>
      <c r="D21" s="16">
        <f t="shared" si="2"/>
        <v>1742</v>
      </c>
      <c r="E21" s="23">
        <f t="shared" si="3"/>
        <v>29.951856946354884</v>
      </c>
      <c r="F21" s="24">
        <v>5816</v>
      </c>
      <c r="G21" s="19">
        <f t="shared" si="4"/>
        <v>2176</v>
      </c>
      <c r="H21" s="25">
        <f t="shared" si="5"/>
        <v>76.110528156698138</v>
      </c>
      <c r="I21" s="26">
        <v>683</v>
      </c>
      <c r="J21" s="25">
        <f t="shared" si="6"/>
        <v>23.889471843301855</v>
      </c>
      <c r="K21" s="24">
        <v>2859</v>
      </c>
      <c r="L21" s="19">
        <f t="shared" si="7"/>
        <v>1898</v>
      </c>
      <c r="M21" s="23">
        <f t="shared" si="8"/>
        <v>64.186675684815683</v>
      </c>
      <c r="N21" s="26">
        <v>1059</v>
      </c>
      <c r="O21" s="23">
        <f t="shared" si="9"/>
        <v>35.81332431518431</v>
      </c>
      <c r="P21" s="24">
        <v>2957</v>
      </c>
      <c r="Q21" s="47"/>
      <c r="R21" s="47"/>
      <c r="S21" s="47"/>
      <c r="T21" s="47"/>
      <c r="U21" s="47"/>
      <c r="V21" s="47"/>
      <c r="W21" s="47"/>
      <c r="X21" s="47"/>
      <c r="Y21" s="47"/>
    </row>
    <row r="22" spans="1:25" s="2" customFormat="1" ht="21.95" customHeight="1" x14ac:dyDescent="0.25">
      <c r="A22" s="13" t="s">
        <v>99</v>
      </c>
      <c r="B22" s="14">
        <f t="shared" si="1"/>
        <v>1785</v>
      </c>
      <c r="C22" s="22">
        <f t="shared" si="0"/>
        <v>81.918311151904547</v>
      </c>
      <c r="D22" s="16">
        <f t="shared" si="2"/>
        <v>394</v>
      </c>
      <c r="E22" s="23">
        <f t="shared" si="3"/>
        <v>18.081688848095457</v>
      </c>
      <c r="F22" s="24">
        <v>2179</v>
      </c>
      <c r="G22" s="19">
        <f t="shared" si="4"/>
        <v>930</v>
      </c>
      <c r="H22" s="25">
        <f t="shared" si="5"/>
        <v>88.655862726406099</v>
      </c>
      <c r="I22" s="26">
        <v>119</v>
      </c>
      <c r="J22" s="25">
        <f t="shared" si="6"/>
        <v>11.344137273593899</v>
      </c>
      <c r="K22" s="24">
        <v>1049</v>
      </c>
      <c r="L22" s="19">
        <f t="shared" si="7"/>
        <v>855</v>
      </c>
      <c r="M22" s="23">
        <f t="shared" si="8"/>
        <v>75.663716814159287</v>
      </c>
      <c r="N22" s="26">
        <v>275</v>
      </c>
      <c r="O22" s="23">
        <f t="shared" si="9"/>
        <v>24.336283185840706</v>
      </c>
      <c r="P22" s="24">
        <v>1130</v>
      </c>
      <c r="Q22" s="47"/>
      <c r="R22" s="47"/>
      <c r="S22" s="47"/>
      <c r="T22" s="47"/>
      <c r="U22" s="47"/>
      <c r="V22" s="47"/>
      <c r="W22" s="47"/>
      <c r="X22" s="47"/>
      <c r="Y22" s="47"/>
    </row>
    <row r="23" spans="1:25" s="2" customFormat="1" ht="21.95" customHeight="1" x14ac:dyDescent="0.25">
      <c r="A23" s="13" t="s">
        <v>100</v>
      </c>
      <c r="B23" s="14">
        <f t="shared" si="1"/>
        <v>7722</v>
      </c>
      <c r="C23" s="22">
        <f t="shared" si="0"/>
        <v>84.071856287425149</v>
      </c>
      <c r="D23" s="16">
        <f t="shared" si="2"/>
        <v>1463</v>
      </c>
      <c r="E23" s="23">
        <f t="shared" si="3"/>
        <v>15.928143712574849</v>
      </c>
      <c r="F23" s="24">
        <v>9185</v>
      </c>
      <c r="G23" s="19">
        <f t="shared" si="4"/>
        <v>4036</v>
      </c>
      <c r="H23" s="25">
        <f t="shared" si="5"/>
        <v>88.722796218949213</v>
      </c>
      <c r="I23" s="26">
        <v>513</v>
      </c>
      <c r="J23" s="25">
        <f t="shared" si="6"/>
        <v>11.27720378105078</v>
      </c>
      <c r="K23" s="24">
        <v>4549</v>
      </c>
      <c r="L23" s="19">
        <f t="shared" si="7"/>
        <v>3686</v>
      </c>
      <c r="M23" s="23">
        <f t="shared" si="8"/>
        <v>79.508196721311478</v>
      </c>
      <c r="N23" s="26">
        <v>950</v>
      </c>
      <c r="O23" s="23">
        <f t="shared" si="9"/>
        <v>20.491803278688526</v>
      </c>
      <c r="P23" s="24">
        <v>4636</v>
      </c>
      <c r="Q23" s="47"/>
      <c r="R23" s="47"/>
      <c r="S23" s="47"/>
      <c r="T23" s="47"/>
      <c r="U23" s="47"/>
      <c r="V23" s="47"/>
      <c r="W23" s="47"/>
      <c r="X23" s="47"/>
      <c r="Y23" s="47"/>
    </row>
    <row r="24" spans="1:25" s="2" customFormat="1" ht="21.95" customHeight="1" x14ac:dyDescent="0.25">
      <c r="A24" s="13" t="s">
        <v>101</v>
      </c>
      <c r="B24" s="14">
        <f t="shared" si="1"/>
        <v>7687</v>
      </c>
      <c r="C24" s="22">
        <f t="shared" si="0"/>
        <v>84.967392505803033</v>
      </c>
      <c r="D24" s="16">
        <f t="shared" si="2"/>
        <v>1360</v>
      </c>
      <c r="E24" s="23">
        <f t="shared" si="3"/>
        <v>15.03260749419697</v>
      </c>
      <c r="F24" s="24">
        <v>9047</v>
      </c>
      <c r="G24" s="19">
        <f t="shared" si="4"/>
        <v>3881</v>
      </c>
      <c r="H24" s="25">
        <f t="shared" si="5"/>
        <v>88.365209471766846</v>
      </c>
      <c r="I24" s="26">
        <v>511</v>
      </c>
      <c r="J24" s="25">
        <f t="shared" si="6"/>
        <v>11.63479052823315</v>
      </c>
      <c r="K24" s="24">
        <v>4392</v>
      </c>
      <c r="L24" s="19">
        <f t="shared" si="7"/>
        <v>3806</v>
      </c>
      <c r="M24" s="23">
        <f t="shared" si="8"/>
        <v>81.761546723952733</v>
      </c>
      <c r="N24" s="26">
        <v>849</v>
      </c>
      <c r="O24" s="23">
        <f t="shared" si="9"/>
        <v>18.238453276047263</v>
      </c>
      <c r="P24" s="24">
        <v>4655</v>
      </c>
      <c r="Q24" s="47"/>
      <c r="R24" s="47"/>
      <c r="S24" s="47"/>
      <c r="T24" s="47"/>
      <c r="U24" s="47"/>
      <c r="V24" s="47"/>
      <c r="W24" s="47"/>
      <c r="X24" s="47"/>
      <c r="Y24" s="47"/>
    </row>
    <row r="25" spans="1:25" s="2" customFormat="1" ht="21.95" customHeight="1" thickBot="1" x14ac:dyDescent="0.3">
      <c r="A25" s="27" t="s">
        <v>102</v>
      </c>
      <c r="B25" s="14">
        <f t="shared" si="1"/>
        <v>21726</v>
      </c>
      <c r="C25" s="28">
        <f t="shared" si="0"/>
        <v>65.280490369880724</v>
      </c>
      <c r="D25" s="16">
        <f t="shared" si="2"/>
        <v>11555</v>
      </c>
      <c r="E25" s="29">
        <f t="shared" si="3"/>
        <v>34.71950963011929</v>
      </c>
      <c r="F25" s="30">
        <v>33281</v>
      </c>
      <c r="G25" s="19">
        <f t="shared" si="4"/>
        <v>11872</v>
      </c>
      <c r="H25" s="31">
        <f t="shared" si="5"/>
        <v>73.19810099266293</v>
      </c>
      <c r="I25" s="32">
        <v>4347</v>
      </c>
      <c r="J25" s="31">
        <f t="shared" si="6"/>
        <v>26.80189900733707</v>
      </c>
      <c r="K25" s="30">
        <v>16219</v>
      </c>
      <c r="L25" s="19">
        <f t="shared" si="7"/>
        <v>9854</v>
      </c>
      <c r="M25" s="29">
        <f t="shared" si="8"/>
        <v>57.754073379439689</v>
      </c>
      <c r="N25" s="32">
        <v>7208</v>
      </c>
      <c r="O25" s="29">
        <f t="shared" si="9"/>
        <v>42.245926620560311</v>
      </c>
      <c r="P25" s="30">
        <v>17062</v>
      </c>
      <c r="Q25" s="47"/>
      <c r="R25" s="47"/>
      <c r="S25" s="47"/>
      <c r="T25" s="47"/>
      <c r="U25" s="47"/>
      <c r="V25" s="47"/>
      <c r="W25" s="47"/>
      <c r="X25" s="47"/>
      <c r="Y25" s="47"/>
    </row>
    <row r="26" spans="1:25" s="2" customFormat="1" ht="21.95" customHeight="1" thickBot="1" x14ac:dyDescent="0.3">
      <c r="A26" s="33" t="s">
        <v>347</v>
      </c>
      <c r="B26" s="34">
        <f>SUM(B7:B25)</f>
        <v>243502</v>
      </c>
      <c r="C26" s="35">
        <f t="shared" si="0"/>
        <v>74.756926855476252</v>
      </c>
      <c r="D26" s="36">
        <f>SUM(D7:D25)</f>
        <v>82223</v>
      </c>
      <c r="E26" s="37">
        <f t="shared" si="3"/>
        <v>25.243073144523752</v>
      </c>
      <c r="F26" s="38">
        <f>SUM(F7:F25)</f>
        <v>325725</v>
      </c>
      <c r="G26" s="39">
        <f>SUM(G7:G25)</f>
        <v>124656</v>
      </c>
      <c r="H26" s="40">
        <f t="shared" si="5"/>
        <v>80.595335846226462</v>
      </c>
      <c r="I26" s="41">
        <f>SUM(I7:I25)</f>
        <v>30013</v>
      </c>
      <c r="J26" s="40">
        <f t="shared" si="6"/>
        <v>19.404664153773542</v>
      </c>
      <c r="K26" s="38">
        <f>SUM(K7:K25)</f>
        <v>154669</v>
      </c>
      <c r="L26" s="39">
        <f>SUM(L7:L25)</f>
        <v>118846</v>
      </c>
      <c r="M26" s="37">
        <f t="shared" si="8"/>
        <v>69.477831821157991</v>
      </c>
      <c r="N26" s="41">
        <f>SUM(N7:N25)</f>
        <v>52210</v>
      </c>
      <c r="O26" s="37">
        <f t="shared" si="9"/>
        <v>30.522168178842019</v>
      </c>
      <c r="P26" s="38">
        <f>SUM(P7:P25)</f>
        <v>171056</v>
      </c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5" customHeight="1" x14ac:dyDescent="0.25">
      <c r="A27" s="3" t="s">
        <v>364</v>
      </c>
      <c r="B27" s="3"/>
      <c r="C27" s="3"/>
      <c r="D27" s="3"/>
      <c r="E27" s="3"/>
      <c r="F27" s="3"/>
    </row>
    <row r="28" spans="1:25" ht="15" customHeight="1" x14ac:dyDescent="0.25">
      <c r="A28" s="3" t="s">
        <v>363</v>
      </c>
      <c r="B28" s="3"/>
      <c r="C28" s="3"/>
      <c r="D28" s="3"/>
      <c r="E28" s="3"/>
      <c r="F28" s="3"/>
    </row>
    <row r="29" spans="1:25" ht="15" customHeight="1" x14ac:dyDescent="0.25">
      <c r="A29" s="3" t="s">
        <v>369</v>
      </c>
      <c r="B29" s="3"/>
      <c r="C29" s="3"/>
      <c r="D29" s="3"/>
      <c r="E29" s="3"/>
      <c r="F29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26 E26 H26 J26 M26 O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outlinePr summaryBelow="0" summaryRight="0"/>
  </sheetPr>
  <dimension ref="A1:R18"/>
  <sheetViews>
    <sheetView showGridLines="0" workbookViewId="0">
      <selection sqref="A1:P1"/>
    </sheetView>
  </sheetViews>
  <sheetFormatPr baseColWidth="10" defaultColWidth="9.140625" defaultRowHeight="15" x14ac:dyDescent="0.25"/>
  <cols>
    <col min="1" max="1" width="21.5703125" style="42" customWidth="1"/>
    <col min="2" max="2" width="8.85546875" style="9" customWidth="1"/>
    <col min="3" max="3" width="6.7109375" style="9" customWidth="1"/>
    <col min="4" max="4" width="8.85546875" style="9" customWidth="1"/>
    <col min="5" max="5" width="6.7109375" style="9" customWidth="1"/>
    <col min="6" max="6" width="10.28515625" style="9" customWidth="1"/>
    <col min="7" max="7" width="8.85546875" style="9" customWidth="1"/>
    <col min="8" max="8" width="6.7109375" style="9" customWidth="1"/>
    <col min="9" max="9" width="8.85546875" style="9" customWidth="1"/>
    <col min="10" max="10" width="6.7109375" style="9" customWidth="1"/>
    <col min="11" max="11" width="10.28515625" style="9" customWidth="1"/>
    <col min="12" max="12" width="8.85546875" style="9" customWidth="1"/>
    <col min="13" max="13" width="6.7109375" style="9" customWidth="1"/>
    <col min="14" max="14" width="8.85546875" style="9" customWidth="1"/>
    <col min="15" max="15" width="6.7109375" style="9" customWidth="1"/>
    <col min="16" max="16" width="10.28515625" style="9" customWidth="1"/>
    <col min="17" max="18" width="9.140625" style="42"/>
  </cols>
  <sheetData>
    <row r="1" spans="1:18" ht="20.100000000000001" customHeight="1" x14ac:dyDescent="0.25">
      <c r="A1" s="82" t="s">
        <v>365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ht="20.100000000000001" customHeight="1" x14ac:dyDescent="0.25">
      <c r="A2" s="82" t="s">
        <v>367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8" ht="20.100000000000001" customHeight="1" x14ac:dyDescent="0.25">
      <c r="A3" s="82" t="s">
        <v>366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8" ht="16.350000000000001" customHeight="1" thickBot="1" x14ac:dyDescent="0.3">
      <c r="A4" s="45"/>
      <c r="B4" s="46"/>
      <c r="C4" s="46"/>
      <c r="D4" s="46"/>
      <c r="E4" s="46"/>
      <c r="F4" s="46"/>
      <c r="G4" s="46"/>
      <c r="H4" s="46"/>
      <c r="I4" s="46"/>
    </row>
    <row r="5" spans="1:18" ht="21.75" customHeight="1" x14ac:dyDescent="0.25">
      <c r="A5" s="87" t="s">
        <v>362</v>
      </c>
      <c r="B5" s="83" t="s">
        <v>334</v>
      </c>
      <c r="C5" s="84"/>
      <c r="D5" s="85"/>
      <c r="E5" s="85"/>
      <c r="F5" s="86"/>
      <c r="G5" s="83" t="s">
        <v>335</v>
      </c>
      <c r="H5" s="84"/>
      <c r="I5" s="85"/>
      <c r="J5" s="85"/>
      <c r="K5" s="86"/>
      <c r="L5" s="83" t="s">
        <v>336</v>
      </c>
      <c r="M5" s="84"/>
      <c r="N5" s="85"/>
      <c r="O5" s="85"/>
      <c r="P5" s="86"/>
    </row>
    <row r="6" spans="1:18" ht="50.25" customHeight="1" thickBot="1" x14ac:dyDescent="0.3">
      <c r="A6" s="88"/>
      <c r="B6" s="10" t="s">
        <v>337</v>
      </c>
      <c r="C6" s="11" t="s">
        <v>338</v>
      </c>
      <c r="D6" s="11" t="s">
        <v>339</v>
      </c>
      <c r="E6" s="11" t="s">
        <v>338</v>
      </c>
      <c r="F6" s="12" t="s">
        <v>355</v>
      </c>
      <c r="G6" s="10" t="s">
        <v>337</v>
      </c>
      <c r="H6" s="11" t="s">
        <v>338</v>
      </c>
      <c r="I6" s="11" t="s">
        <v>339</v>
      </c>
      <c r="J6" s="11" t="s">
        <v>338</v>
      </c>
      <c r="K6" s="12" t="s">
        <v>355</v>
      </c>
      <c r="L6" s="10" t="s">
        <v>337</v>
      </c>
      <c r="M6" s="11" t="s">
        <v>338</v>
      </c>
      <c r="N6" s="11" t="s">
        <v>339</v>
      </c>
      <c r="O6" s="11" t="s">
        <v>338</v>
      </c>
      <c r="P6" s="12" t="s">
        <v>355</v>
      </c>
    </row>
    <row r="7" spans="1:18" s="2" customFormat="1" ht="21.95" customHeight="1" x14ac:dyDescent="0.25">
      <c r="A7" s="13" t="s">
        <v>103</v>
      </c>
      <c r="B7" s="14">
        <f>G7+L7</f>
        <v>68124</v>
      </c>
      <c r="C7" s="15">
        <f t="shared" ref="C7:C15" si="0">B7/F7*100</f>
        <v>80.289458796907411</v>
      </c>
      <c r="D7" s="16">
        <f>I7+N7</f>
        <v>16724</v>
      </c>
      <c r="E7" s="17">
        <f>D7/F7*100</f>
        <v>19.710541203092589</v>
      </c>
      <c r="F7" s="18">
        <v>84848</v>
      </c>
      <c r="G7" s="19">
        <f>K7-I7</f>
        <v>33449</v>
      </c>
      <c r="H7" s="20">
        <f>G7/K7*100</f>
        <v>87.430079983271469</v>
      </c>
      <c r="I7" s="21">
        <v>4809</v>
      </c>
      <c r="J7" s="20">
        <f>I7/K7*100</f>
        <v>12.569920016728528</v>
      </c>
      <c r="K7" s="18">
        <v>38258</v>
      </c>
      <c r="L7" s="19">
        <f>P7-N7</f>
        <v>34675</v>
      </c>
      <c r="M7" s="17">
        <f>L7/P7*100</f>
        <v>74.425842455462544</v>
      </c>
      <c r="N7" s="21">
        <v>11915</v>
      </c>
      <c r="O7" s="17">
        <f>N7/P7*100</f>
        <v>25.574157544537456</v>
      </c>
      <c r="P7" s="18">
        <v>46590</v>
      </c>
      <c r="Q7" s="47"/>
      <c r="R7" s="47"/>
    </row>
    <row r="8" spans="1:18" s="2" customFormat="1" ht="21.95" customHeight="1" x14ac:dyDescent="0.25">
      <c r="A8" s="13" t="s">
        <v>104</v>
      </c>
      <c r="B8" s="14">
        <f t="shared" ref="B8:B14" si="1">G8+L8</f>
        <v>23185</v>
      </c>
      <c r="C8" s="22">
        <f t="shared" si="0"/>
        <v>76.804584755026994</v>
      </c>
      <c r="D8" s="16">
        <f t="shared" ref="D8:D14" si="2">I8+N8</f>
        <v>7002</v>
      </c>
      <c r="E8" s="23">
        <f t="shared" ref="E8:E15" si="3">D8/F8*100</f>
        <v>23.195415244973002</v>
      </c>
      <c r="F8" s="24">
        <v>30187</v>
      </c>
      <c r="G8" s="19">
        <f t="shared" ref="G8:G14" si="4">K8-I8</f>
        <v>11594</v>
      </c>
      <c r="H8" s="25">
        <f t="shared" ref="H8:H15" si="5">G8/K8*100</f>
        <v>83.78378378378379</v>
      </c>
      <c r="I8" s="26">
        <v>2244</v>
      </c>
      <c r="J8" s="25">
        <f t="shared" ref="J8:J15" si="6">I8/K8*100</f>
        <v>16.216216216216218</v>
      </c>
      <c r="K8" s="24">
        <v>13838</v>
      </c>
      <c r="L8" s="19">
        <f t="shared" ref="L8:L14" si="7">P8-N8</f>
        <v>11591</v>
      </c>
      <c r="M8" s="23">
        <f t="shared" ref="M8:M15" si="8">L8/P8*100</f>
        <v>70.897302587314201</v>
      </c>
      <c r="N8" s="26">
        <v>4758</v>
      </c>
      <c r="O8" s="23">
        <f t="shared" ref="O8:O15" si="9">N8/P8*100</f>
        <v>29.102697412685792</v>
      </c>
      <c r="P8" s="24">
        <v>16349</v>
      </c>
      <c r="Q8" s="47"/>
      <c r="R8" s="47"/>
    </row>
    <row r="9" spans="1:18" s="2" customFormat="1" ht="21.95" customHeight="1" x14ac:dyDescent="0.25">
      <c r="A9" s="13" t="s">
        <v>105</v>
      </c>
      <c r="B9" s="14">
        <f t="shared" si="1"/>
        <v>33206</v>
      </c>
      <c r="C9" s="22">
        <f t="shared" si="0"/>
        <v>75.590156843998273</v>
      </c>
      <c r="D9" s="16">
        <f t="shared" si="2"/>
        <v>10723</v>
      </c>
      <c r="E9" s="23">
        <f t="shared" si="3"/>
        <v>24.409843156001727</v>
      </c>
      <c r="F9" s="24">
        <v>43929</v>
      </c>
      <c r="G9" s="19">
        <f t="shared" si="4"/>
        <v>17040</v>
      </c>
      <c r="H9" s="25">
        <f t="shared" si="5"/>
        <v>83.468038207200593</v>
      </c>
      <c r="I9" s="26">
        <v>3375</v>
      </c>
      <c r="J9" s="25">
        <f t="shared" si="6"/>
        <v>16.531961792799414</v>
      </c>
      <c r="K9" s="24">
        <v>20415</v>
      </c>
      <c r="L9" s="19">
        <f t="shared" si="7"/>
        <v>16166</v>
      </c>
      <c r="M9" s="23">
        <f t="shared" si="8"/>
        <v>68.750531598196815</v>
      </c>
      <c r="N9" s="26">
        <v>7348</v>
      </c>
      <c r="O9" s="23">
        <f t="shared" si="9"/>
        <v>31.249468401803181</v>
      </c>
      <c r="P9" s="24">
        <v>23514</v>
      </c>
      <c r="Q9" s="47"/>
      <c r="R9" s="47"/>
    </row>
    <row r="10" spans="1:18" s="2" customFormat="1" ht="21.95" customHeight="1" x14ac:dyDescent="0.25">
      <c r="A10" s="13" t="s">
        <v>106</v>
      </c>
      <c r="B10" s="14">
        <f t="shared" si="1"/>
        <v>15357</v>
      </c>
      <c r="C10" s="22">
        <f t="shared" si="0"/>
        <v>78.256216877293099</v>
      </c>
      <c r="D10" s="16">
        <f t="shared" si="2"/>
        <v>4267</v>
      </c>
      <c r="E10" s="23">
        <f t="shared" si="3"/>
        <v>21.743783122706891</v>
      </c>
      <c r="F10" s="24">
        <v>19624</v>
      </c>
      <c r="G10" s="19">
        <f t="shared" si="4"/>
        <v>7600</v>
      </c>
      <c r="H10" s="25">
        <f t="shared" si="5"/>
        <v>86.334204248551629</v>
      </c>
      <c r="I10" s="26">
        <v>1203</v>
      </c>
      <c r="J10" s="25">
        <f t="shared" si="6"/>
        <v>13.665795751448369</v>
      </c>
      <c r="K10" s="24">
        <v>8803</v>
      </c>
      <c r="L10" s="19">
        <f t="shared" si="7"/>
        <v>7757</v>
      </c>
      <c r="M10" s="23">
        <f t="shared" si="8"/>
        <v>71.684687182330649</v>
      </c>
      <c r="N10" s="26">
        <v>3064</v>
      </c>
      <c r="O10" s="23">
        <f t="shared" si="9"/>
        <v>28.315312817669348</v>
      </c>
      <c r="P10" s="24">
        <v>10821</v>
      </c>
      <c r="Q10" s="47"/>
      <c r="R10" s="47"/>
    </row>
    <row r="11" spans="1:18" s="2" customFormat="1" ht="21.95" customHeight="1" x14ac:dyDescent="0.25">
      <c r="A11" s="13" t="s">
        <v>107</v>
      </c>
      <c r="B11" s="14">
        <f t="shared" si="1"/>
        <v>62958</v>
      </c>
      <c r="C11" s="22">
        <f t="shared" si="0"/>
        <v>74.934834616803741</v>
      </c>
      <c r="D11" s="16">
        <f t="shared" si="2"/>
        <v>21059</v>
      </c>
      <c r="E11" s="23">
        <f t="shared" si="3"/>
        <v>25.065165383196259</v>
      </c>
      <c r="F11" s="24">
        <v>84017</v>
      </c>
      <c r="G11" s="19">
        <f t="shared" si="4"/>
        <v>32324</v>
      </c>
      <c r="H11" s="25">
        <f t="shared" si="5"/>
        <v>83.001232539030397</v>
      </c>
      <c r="I11" s="26">
        <v>6620</v>
      </c>
      <c r="J11" s="25">
        <f t="shared" si="6"/>
        <v>16.998767460969596</v>
      </c>
      <c r="K11" s="24">
        <v>38944</v>
      </c>
      <c r="L11" s="19">
        <f t="shared" si="7"/>
        <v>30634</v>
      </c>
      <c r="M11" s="23">
        <f t="shared" si="8"/>
        <v>67.965300734364249</v>
      </c>
      <c r="N11" s="26">
        <v>14439</v>
      </c>
      <c r="O11" s="23">
        <f t="shared" si="9"/>
        <v>32.034699265635744</v>
      </c>
      <c r="P11" s="24">
        <v>45073</v>
      </c>
      <c r="Q11" s="47"/>
      <c r="R11" s="47"/>
    </row>
    <row r="12" spans="1:18" s="2" customFormat="1" ht="21.95" customHeight="1" x14ac:dyDescent="0.25">
      <c r="A12" s="13" t="s">
        <v>108</v>
      </c>
      <c r="B12" s="14">
        <f t="shared" si="1"/>
        <v>21521</v>
      </c>
      <c r="C12" s="22">
        <f t="shared" si="0"/>
        <v>62.551954657753228</v>
      </c>
      <c r="D12" s="16">
        <f t="shared" si="2"/>
        <v>12884</v>
      </c>
      <c r="E12" s="23">
        <f t="shared" si="3"/>
        <v>37.448045342246765</v>
      </c>
      <c r="F12" s="24">
        <v>34405</v>
      </c>
      <c r="G12" s="19">
        <f t="shared" si="4"/>
        <v>11523</v>
      </c>
      <c r="H12" s="25">
        <f t="shared" si="5"/>
        <v>72.00524901580954</v>
      </c>
      <c r="I12" s="26">
        <v>4480</v>
      </c>
      <c r="J12" s="25">
        <f t="shared" si="6"/>
        <v>27.994750984190464</v>
      </c>
      <c r="K12" s="24">
        <v>16003</v>
      </c>
      <c r="L12" s="19">
        <f t="shared" si="7"/>
        <v>9998</v>
      </c>
      <c r="M12" s="23">
        <f t="shared" si="8"/>
        <v>54.331050972720348</v>
      </c>
      <c r="N12" s="26">
        <v>8404</v>
      </c>
      <c r="O12" s="23">
        <f t="shared" si="9"/>
        <v>45.668949027279645</v>
      </c>
      <c r="P12" s="24">
        <v>18402</v>
      </c>
      <c r="Q12" s="47"/>
      <c r="R12" s="47"/>
    </row>
    <row r="13" spans="1:18" s="2" customFormat="1" ht="21.95" customHeight="1" x14ac:dyDescent="0.25">
      <c r="A13" s="13" t="s">
        <v>109</v>
      </c>
      <c r="B13" s="14">
        <f t="shared" si="1"/>
        <v>8459</v>
      </c>
      <c r="C13" s="22">
        <f t="shared" si="0"/>
        <v>59.361403508771929</v>
      </c>
      <c r="D13" s="16">
        <f t="shared" si="2"/>
        <v>5791</v>
      </c>
      <c r="E13" s="23">
        <f t="shared" si="3"/>
        <v>40.638596491228071</v>
      </c>
      <c r="F13" s="24">
        <v>14250</v>
      </c>
      <c r="G13" s="19">
        <f t="shared" si="4"/>
        <v>4573</v>
      </c>
      <c r="H13" s="25">
        <f t="shared" si="5"/>
        <v>68.213007159904535</v>
      </c>
      <c r="I13" s="26">
        <v>2131</v>
      </c>
      <c r="J13" s="25">
        <f t="shared" si="6"/>
        <v>31.786992840095461</v>
      </c>
      <c r="K13" s="24">
        <v>6704</v>
      </c>
      <c r="L13" s="19">
        <f t="shared" si="7"/>
        <v>3886</v>
      </c>
      <c r="M13" s="23">
        <f t="shared" si="8"/>
        <v>51.497482109727009</v>
      </c>
      <c r="N13" s="26">
        <v>3660</v>
      </c>
      <c r="O13" s="23">
        <f t="shared" si="9"/>
        <v>48.502517890272998</v>
      </c>
      <c r="P13" s="24">
        <v>7546</v>
      </c>
      <c r="Q13" s="47"/>
      <c r="R13" s="47"/>
    </row>
    <row r="14" spans="1:18" s="2" customFormat="1" ht="21.95" customHeight="1" thickBot="1" x14ac:dyDescent="0.3">
      <c r="A14" s="27" t="s">
        <v>110</v>
      </c>
      <c r="B14" s="14">
        <f t="shared" si="1"/>
        <v>5982</v>
      </c>
      <c r="C14" s="28">
        <f t="shared" si="0"/>
        <v>82.612898770887995</v>
      </c>
      <c r="D14" s="16">
        <f t="shared" si="2"/>
        <v>1259</v>
      </c>
      <c r="E14" s="29">
        <f t="shared" si="3"/>
        <v>17.387101229112002</v>
      </c>
      <c r="F14" s="30">
        <v>7241</v>
      </c>
      <c r="G14" s="19">
        <f t="shared" si="4"/>
        <v>2902</v>
      </c>
      <c r="H14" s="31">
        <f t="shared" si="5"/>
        <v>89.429892141756554</v>
      </c>
      <c r="I14" s="32">
        <v>343</v>
      </c>
      <c r="J14" s="31">
        <f t="shared" si="6"/>
        <v>10.570107858243452</v>
      </c>
      <c r="K14" s="30">
        <v>3245</v>
      </c>
      <c r="L14" s="19">
        <f t="shared" si="7"/>
        <v>3080</v>
      </c>
      <c r="M14" s="29">
        <f t="shared" si="8"/>
        <v>77.077077077077078</v>
      </c>
      <c r="N14" s="32">
        <v>916</v>
      </c>
      <c r="O14" s="29">
        <f t="shared" si="9"/>
        <v>22.922922922922922</v>
      </c>
      <c r="P14" s="30">
        <v>3996</v>
      </c>
      <c r="Q14" s="47"/>
      <c r="R14" s="47"/>
    </row>
    <row r="15" spans="1:18" s="2" customFormat="1" ht="21.95" customHeight="1" thickBot="1" x14ac:dyDescent="0.3">
      <c r="A15" s="33" t="s">
        <v>346</v>
      </c>
      <c r="B15" s="34">
        <f>SUM(B7:B14)</f>
        <v>238792</v>
      </c>
      <c r="C15" s="35">
        <f t="shared" si="0"/>
        <v>74.973704949121029</v>
      </c>
      <c r="D15" s="36">
        <f>SUM(D7:D14)</f>
        <v>79709</v>
      </c>
      <c r="E15" s="37">
        <f t="shared" si="3"/>
        <v>25.026295050878961</v>
      </c>
      <c r="F15" s="38">
        <f>SUM(F7:F14)</f>
        <v>318501</v>
      </c>
      <c r="G15" s="39">
        <f>SUM(G7:G14)</f>
        <v>121005</v>
      </c>
      <c r="H15" s="40">
        <f t="shared" si="5"/>
        <v>82.761097052185221</v>
      </c>
      <c r="I15" s="41">
        <f>SUM(I7:I14)</f>
        <v>25205</v>
      </c>
      <c r="J15" s="40">
        <f t="shared" si="6"/>
        <v>17.23890294781479</v>
      </c>
      <c r="K15" s="38">
        <f>SUM(K7:K14)</f>
        <v>146210</v>
      </c>
      <c r="L15" s="39">
        <f>SUM(L7:L14)</f>
        <v>117787</v>
      </c>
      <c r="M15" s="37">
        <f t="shared" si="8"/>
        <v>68.365149659587559</v>
      </c>
      <c r="N15" s="41">
        <f>SUM(N7:N14)</f>
        <v>54504</v>
      </c>
      <c r="O15" s="37">
        <f t="shared" si="9"/>
        <v>31.634850340412441</v>
      </c>
      <c r="P15" s="38">
        <f>SUM(P7:P14)</f>
        <v>172291</v>
      </c>
      <c r="Q15" s="47"/>
      <c r="R15" s="47"/>
    </row>
    <row r="16" spans="1:18" ht="15" customHeight="1" x14ac:dyDescent="0.25">
      <c r="A16" s="3" t="s">
        <v>364</v>
      </c>
      <c r="B16" s="3"/>
      <c r="C16" s="3"/>
      <c r="D16" s="3"/>
      <c r="E16" s="3"/>
      <c r="F16" s="3"/>
    </row>
    <row r="17" spans="1:6" ht="15" customHeight="1" x14ac:dyDescent="0.25">
      <c r="A17" s="3" t="s">
        <v>363</v>
      </c>
      <c r="B17" s="3"/>
      <c r="C17" s="3"/>
      <c r="D17" s="3"/>
      <c r="E17" s="3"/>
      <c r="F17" s="3"/>
    </row>
    <row r="18" spans="1:6" ht="15" customHeight="1" x14ac:dyDescent="0.25">
      <c r="A18" s="3" t="s">
        <v>369</v>
      </c>
      <c r="B18" s="3"/>
      <c r="C18" s="3"/>
      <c r="D18" s="3"/>
      <c r="E18" s="3"/>
      <c r="F18" s="3"/>
    </row>
  </sheetData>
  <mergeCells count="7">
    <mergeCell ref="A5:A6"/>
    <mergeCell ref="B5:F5"/>
    <mergeCell ref="G5:K5"/>
    <mergeCell ref="L5:P5"/>
    <mergeCell ref="A1:P1"/>
    <mergeCell ref="A2:P2"/>
    <mergeCell ref="A3:P3"/>
  </mergeCells>
  <printOptions horizontalCentered="1" verticalCentered="1"/>
  <pageMargins left="0" right="0" top="0" bottom="0" header="0" footer="0"/>
  <pageSetup scale="90" orientation="landscape" r:id="rId1"/>
  <ignoredErrors>
    <ignoredError sqref="C7:C15 E15 H15 J15 M15 O1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DCAE0D4E-0DF5-457E-8899-5247CF9E435A}"/>
</file>

<file path=customXml/itemProps2.xml><?xml version="1.0" encoding="utf-8"?>
<ds:datastoreItem xmlns:ds="http://schemas.openxmlformats.org/officeDocument/2006/customXml" ds:itemID="{91E296E8-CA98-4D6A-A19C-E8415C4FF4AE}"/>
</file>

<file path=customXml/itemProps3.xml><?xml version="1.0" encoding="utf-8"?>
<ds:datastoreItem xmlns:ds="http://schemas.openxmlformats.org/officeDocument/2006/customXml" ds:itemID="{ACE31D04-ADB3-4638-97B8-1301F3E6A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DEPARTAMENTO </vt:lpstr>
      <vt:lpstr>GUATEMALA</vt:lpstr>
      <vt:lpstr>EL PROGRESO</vt:lpstr>
      <vt:lpstr>SACATEPÉQUEZ</vt:lpstr>
      <vt:lpstr>CHIMALTENANGO</vt:lpstr>
      <vt:lpstr>ESCUINTLA</vt:lpstr>
      <vt:lpstr>SANTA ROSA</vt:lpstr>
      <vt:lpstr>SOLOLÁ</vt:lpstr>
      <vt:lpstr>TOTONICAPÁN</vt:lpstr>
      <vt:lpstr>QUETZALTENANGO</vt:lpstr>
      <vt:lpstr>SUCHITEPÉQUEZ</vt:lpstr>
      <vt:lpstr>RETALHULEU</vt:lpstr>
      <vt:lpstr>SAN MARCOS</vt:lpstr>
      <vt:lpstr>HUEHUETENANGO</vt:lpstr>
      <vt:lpstr>QUICHÉ</vt:lpstr>
      <vt:lpstr>BAJA VERAPAZ</vt:lpstr>
      <vt:lpstr>ALTA VERAPAZ</vt:lpstr>
      <vt:lpstr>PETÉN</vt:lpstr>
      <vt:lpstr>IZABAL</vt:lpstr>
      <vt:lpstr>ZACAPA</vt:lpstr>
      <vt:lpstr>CHIQUIMULA</vt:lpstr>
      <vt:lpstr>JALAPA</vt:lpstr>
      <vt:lpstr>JUTIAPA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cp:lastPrinted>2023-04-11T21:07:40Z</cp:lastPrinted>
  <dcterms:created xsi:type="dcterms:W3CDTF">2019-09-20T15:26:10Z</dcterms:created>
  <dcterms:modified xsi:type="dcterms:W3CDTF">2023-04-11T21:15:14Z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0x0101000E9AE43244C71D46A8119167C5E0F71A</vt:lpwstr>
  </property>
</Properties>
</file>