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0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ESTADISTICA\Desktop\PROYECCIÓN GALP\PROYECCIÓN GALP 2022\"/>
    </mc:Choice>
  </mc:AlternateContent>
  <xr:revisionPtr revIDLastSave="0" documentId="13_ncr:1_{58DCCC45-56A0-4D92-BFB5-91717AD4916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DEPARTAMENTO" sheetId="26" r:id="rId1"/>
    <sheet name="GUATEMALA" sheetId="2" r:id="rId2"/>
    <sheet name="EL PROGRESO" sheetId="3" r:id="rId3"/>
    <sheet name="SACATEPÉQUEZ" sheetId="4" r:id="rId4"/>
    <sheet name="CHIMALTENANGO" sheetId="5" r:id="rId5"/>
    <sheet name="ESCUINTLA" sheetId="6" r:id="rId6"/>
    <sheet name="SANTA ROSA" sheetId="7" r:id="rId7"/>
    <sheet name="SOLOLÁ" sheetId="8" r:id="rId8"/>
    <sheet name="TOTONICAPÁN" sheetId="9" r:id="rId9"/>
    <sheet name="QUETZALTENANGO" sheetId="10" r:id="rId10"/>
    <sheet name="SUCHITEPÉQUEZ" sheetId="12" r:id="rId11"/>
    <sheet name="RETALHULEU" sheetId="11" r:id="rId12"/>
    <sheet name="SAN MARCOS" sheetId="13" r:id="rId13"/>
    <sheet name="HUEHUETENANGO" sheetId="14" r:id="rId14"/>
    <sheet name="QUICHÉ" sheetId="15" r:id="rId15"/>
    <sheet name="BAJA VERAPAZ" sheetId="16" r:id="rId16"/>
    <sheet name="ALTA VERAPAZ" sheetId="17" r:id="rId17"/>
    <sheet name="PETÉN" sheetId="25" r:id="rId18"/>
    <sheet name="IZABAL" sheetId="19" r:id="rId19"/>
    <sheet name="ZACAPA" sheetId="20" r:id="rId20"/>
    <sheet name="CHIQUIMULA" sheetId="21" r:id="rId21"/>
    <sheet name="JALAPA" sheetId="23" r:id="rId22"/>
    <sheet name="JUTIAPA" sheetId="22" r:id="rId2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26" l="1"/>
  <c r="E28" i="26"/>
  <c r="D28" i="26"/>
  <c r="B28" i="26"/>
  <c r="C28" i="26" s="1"/>
  <c r="F27" i="26"/>
  <c r="D27" i="26"/>
  <c r="E27" i="26" s="1"/>
  <c r="B27" i="26"/>
  <c r="C27" i="26" s="1"/>
  <c r="F26" i="26"/>
  <c r="D26" i="26"/>
  <c r="E26" i="26" s="1"/>
  <c r="C26" i="26"/>
  <c r="B26" i="26"/>
  <c r="F25" i="26"/>
  <c r="D25" i="26"/>
  <c r="E25" i="26" s="1"/>
  <c r="B25" i="26"/>
  <c r="C25" i="26" s="1"/>
  <c r="F24" i="26"/>
  <c r="E24" i="26"/>
  <c r="D24" i="26"/>
  <c r="B24" i="26"/>
  <c r="C24" i="26" s="1"/>
  <c r="F23" i="26"/>
  <c r="D23" i="26"/>
  <c r="E23" i="26" s="1"/>
  <c r="B23" i="26"/>
  <c r="C23" i="26" s="1"/>
  <c r="F22" i="26"/>
  <c r="D22" i="26"/>
  <c r="E22" i="26" s="1"/>
  <c r="C22" i="26"/>
  <c r="B22" i="26"/>
  <c r="F21" i="26"/>
  <c r="D21" i="26"/>
  <c r="E21" i="26" s="1"/>
  <c r="B21" i="26"/>
  <c r="C21" i="26" s="1"/>
  <c r="F20" i="26"/>
  <c r="E20" i="26"/>
  <c r="D20" i="26"/>
  <c r="B20" i="26"/>
  <c r="C20" i="26" s="1"/>
  <c r="F19" i="26"/>
  <c r="D19" i="26"/>
  <c r="E19" i="26" s="1"/>
  <c r="B19" i="26"/>
  <c r="C19" i="26" s="1"/>
  <c r="F18" i="26"/>
  <c r="D18" i="26"/>
  <c r="E18" i="26" s="1"/>
  <c r="C18" i="26"/>
  <c r="B18" i="26"/>
  <c r="F17" i="26"/>
  <c r="D17" i="26"/>
  <c r="E17" i="26" s="1"/>
  <c r="B17" i="26"/>
  <c r="C17" i="26" s="1"/>
  <c r="F16" i="26"/>
  <c r="E16" i="26"/>
  <c r="D16" i="26"/>
  <c r="B16" i="26"/>
  <c r="C16" i="26" s="1"/>
  <c r="F15" i="26"/>
  <c r="D15" i="26"/>
  <c r="E15" i="26" s="1"/>
  <c r="B15" i="26"/>
  <c r="C15" i="26" s="1"/>
  <c r="F14" i="26"/>
  <c r="D14" i="26"/>
  <c r="E14" i="26" s="1"/>
  <c r="C14" i="26"/>
  <c r="B14" i="26"/>
  <c r="F13" i="26"/>
  <c r="D13" i="26"/>
  <c r="E13" i="26" s="1"/>
  <c r="B13" i="26"/>
  <c r="C13" i="26" s="1"/>
  <c r="F12" i="26"/>
  <c r="E12" i="26"/>
  <c r="D12" i="26"/>
  <c r="B12" i="26"/>
  <c r="C12" i="26" s="1"/>
  <c r="F11" i="26"/>
  <c r="D11" i="26"/>
  <c r="E11" i="26" s="1"/>
  <c r="B11" i="26"/>
  <c r="C11" i="26" s="1"/>
  <c r="F10" i="26"/>
  <c r="D10" i="26"/>
  <c r="E10" i="26" s="1"/>
  <c r="C10" i="26"/>
  <c r="B10" i="26"/>
  <c r="F9" i="26"/>
  <c r="D9" i="26"/>
  <c r="D6" i="26" s="1"/>
  <c r="B9" i="26"/>
  <c r="C9" i="26" s="1"/>
  <c r="F8" i="26"/>
  <c r="E8" i="26"/>
  <c r="D8" i="26"/>
  <c r="B8" i="26"/>
  <c r="C8" i="26" s="1"/>
  <c r="F7" i="26"/>
  <c r="F6" i="26" s="1"/>
  <c r="D7" i="26"/>
  <c r="E7" i="26" s="1"/>
  <c r="B7" i="26"/>
  <c r="C7" i="26" s="1"/>
  <c r="P6" i="26"/>
  <c r="N6" i="26"/>
  <c r="L6" i="26"/>
  <c r="K6" i="26"/>
  <c r="I6" i="26"/>
  <c r="G6" i="26"/>
  <c r="P21" i="25"/>
  <c r="N21" i="25"/>
  <c r="O21" i="25" s="1"/>
  <c r="K21" i="25"/>
  <c r="I21" i="25"/>
  <c r="J21" i="25" s="1"/>
  <c r="F21" i="25"/>
  <c r="O20" i="25"/>
  <c r="L20" i="25"/>
  <c r="M20" i="25" s="1"/>
  <c r="J20" i="25"/>
  <c r="G20" i="25"/>
  <c r="H20" i="25" s="1"/>
  <c r="D20" i="25"/>
  <c r="E20" i="25" s="1"/>
  <c r="O19" i="25"/>
  <c r="L19" i="25"/>
  <c r="M19" i="25" s="1"/>
  <c r="J19" i="25"/>
  <c r="G19" i="25"/>
  <c r="H19" i="25" s="1"/>
  <c r="D19" i="25"/>
  <c r="E19" i="25" s="1"/>
  <c r="O18" i="25"/>
  <c r="L18" i="25"/>
  <c r="M18" i="25" s="1"/>
  <c r="J18" i="25"/>
  <c r="G18" i="25"/>
  <c r="H18" i="25" s="1"/>
  <c r="D18" i="25"/>
  <c r="E18" i="25" s="1"/>
  <c r="O17" i="25"/>
  <c r="L17" i="25"/>
  <c r="M17" i="25" s="1"/>
  <c r="J17" i="25"/>
  <c r="G17" i="25"/>
  <c r="H17" i="25" s="1"/>
  <c r="D17" i="25"/>
  <c r="E17" i="25" s="1"/>
  <c r="O16" i="25"/>
  <c r="L16" i="25"/>
  <c r="M16" i="25" s="1"/>
  <c r="J16" i="25"/>
  <c r="G16" i="25"/>
  <c r="H16" i="25" s="1"/>
  <c r="D16" i="25"/>
  <c r="E16" i="25" s="1"/>
  <c r="O15" i="25"/>
  <c r="L15" i="25"/>
  <c r="M15" i="25" s="1"/>
  <c r="J15" i="25"/>
  <c r="G15" i="25"/>
  <c r="H15" i="25" s="1"/>
  <c r="D15" i="25"/>
  <c r="E15" i="25" s="1"/>
  <c r="O14" i="25"/>
  <c r="L14" i="25"/>
  <c r="M14" i="25" s="1"/>
  <c r="J14" i="25"/>
  <c r="G14" i="25"/>
  <c r="H14" i="25" s="1"/>
  <c r="D14" i="25"/>
  <c r="E14" i="25" s="1"/>
  <c r="O13" i="25"/>
  <c r="L13" i="25"/>
  <c r="M13" i="25" s="1"/>
  <c r="J13" i="25"/>
  <c r="G13" i="25"/>
  <c r="H13" i="25" s="1"/>
  <c r="D13" i="25"/>
  <c r="E13" i="25" s="1"/>
  <c r="O12" i="25"/>
  <c r="L12" i="25"/>
  <c r="M12" i="25" s="1"/>
  <c r="J12" i="25"/>
  <c r="G12" i="25"/>
  <c r="H12" i="25" s="1"/>
  <c r="D12" i="25"/>
  <c r="E12" i="25" s="1"/>
  <c r="O11" i="25"/>
  <c r="L11" i="25"/>
  <c r="M11" i="25" s="1"/>
  <c r="J11" i="25"/>
  <c r="G11" i="25"/>
  <c r="H11" i="25" s="1"/>
  <c r="D11" i="25"/>
  <c r="E11" i="25" s="1"/>
  <c r="O10" i="25"/>
  <c r="L10" i="25"/>
  <c r="M10" i="25" s="1"/>
  <c r="J10" i="25"/>
  <c r="G10" i="25"/>
  <c r="H10" i="25" s="1"/>
  <c r="D10" i="25"/>
  <c r="E10" i="25" s="1"/>
  <c r="O9" i="25"/>
  <c r="L9" i="25"/>
  <c r="M9" i="25" s="1"/>
  <c r="J9" i="25"/>
  <c r="G9" i="25"/>
  <c r="H9" i="25" s="1"/>
  <c r="D9" i="25"/>
  <c r="E9" i="25" s="1"/>
  <c r="O8" i="25"/>
  <c r="L8" i="25"/>
  <c r="M8" i="25" s="1"/>
  <c r="J8" i="25"/>
  <c r="G8" i="25"/>
  <c r="H8" i="25" s="1"/>
  <c r="D8" i="25"/>
  <c r="E8" i="25" s="1"/>
  <c r="O7" i="25"/>
  <c r="L7" i="25"/>
  <c r="J7" i="25"/>
  <c r="G7" i="25"/>
  <c r="D7" i="25"/>
  <c r="M6" i="26" l="1"/>
  <c r="H6" i="26"/>
  <c r="J6" i="26"/>
  <c r="O6" i="26"/>
  <c r="E6" i="26"/>
  <c r="B6" i="26"/>
  <c r="C6" i="26" s="1"/>
  <c r="E9" i="26"/>
  <c r="L21" i="25"/>
  <c r="M21" i="25" s="1"/>
  <c r="D21" i="25"/>
  <c r="E21" i="25" s="1"/>
  <c r="E7" i="25"/>
  <c r="G21" i="25"/>
  <c r="H21" i="25" s="1"/>
  <c r="B7" i="25"/>
  <c r="M7" i="25"/>
  <c r="B9" i="25"/>
  <c r="C9" i="25" s="1"/>
  <c r="B11" i="25"/>
  <c r="C11" i="25" s="1"/>
  <c r="B13" i="25"/>
  <c r="C13" i="25" s="1"/>
  <c r="B15" i="25"/>
  <c r="C15" i="25" s="1"/>
  <c r="B17" i="25"/>
  <c r="C17" i="25" s="1"/>
  <c r="B19" i="25"/>
  <c r="C19" i="25" s="1"/>
  <c r="H7" i="25"/>
  <c r="B8" i="25"/>
  <c r="C8" i="25" s="1"/>
  <c r="B10" i="25"/>
  <c r="C10" i="25" s="1"/>
  <c r="B12" i="25"/>
  <c r="C12" i="25" s="1"/>
  <c r="B14" i="25"/>
  <c r="C14" i="25" s="1"/>
  <c r="B16" i="25"/>
  <c r="C16" i="25" s="1"/>
  <c r="B18" i="25"/>
  <c r="C18" i="25" s="1"/>
  <c r="B20" i="25"/>
  <c r="C20" i="25" s="1"/>
  <c r="G28" i="12"/>
  <c r="C7" i="25" l="1"/>
  <c r="B21" i="25"/>
  <c r="C21" i="25" s="1"/>
  <c r="L8" i="3" l="1"/>
  <c r="L9" i="3"/>
  <c r="L10" i="3"/>
  <c r="L11" i="3"/>
  <c r="L12" i="3"/>
  <c r="L13" i="3"/>
  <c r="L14" i="3"/>
  <c r="L7" i="3"/>
  <c r="G8" i="3"/>
  <c r="G9" i="3"/>
  <c r="G10" i="3"/>
  <c r="G11" i="3"/>
  <c r="G12" i="3"/>
  <c r="G13" i="3"/>
  <c r="G14" i="3"/>
  <c r="G7" i="3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7" i="2"/>
  <c r="G7" i="4" l="1"/>
  <c r="F12" i="19" l="1"/>
  <c r="L8" i="22"/>
  <c r="L9" i="22"/>
  <c r="B9" i="22" s="1"/>
  <c r="L10" i="22"/>
  <c r="L11" i="22"/>
  <c r="L12" i="22"/>
  <c r="L13" i="22"/>
  <c r="L14" i="22"/>
  <c r="L15" i="22"/>
  <c r="L16" i="22"/>
  <c r="L17" i="22"/>
  <c r="B17" i="22" s="1"/>
  <c r="L18" i="22"/>
  <c r="L19" i="22"/>
  <c r="L20" i="22"/>
  <c r="L21" i="22"/>
  <c r="L22" i="22"/>
  <c r="L23" i="22"/>
  <c r="L7" i="22"/>
  <c r="G8" i="22"/>
  <c r="G9" i="22"/>
  <c r="G10" i="22"/>
  <c r="G11" i="22"/>
  <c r="G12" i="22"/>
  <c r="G13" i="22"/>
  <c r="G14" i="22"/>
  <c r="B14" i="22" s="1"/>
  <c r="G15" i="22"/>
  <c r="G16" i="22"/>
  <c r="G17" i="22"/>
  <c r="G18" i="22"/>
  <c r="G19" i="22"/>
  <c r="G20" i="22"/>
  <c r="G21" i="22"/>
  <c r="G22" i="22"/>
  <c r="B22" i="22" s="1"/>
  <c r="G23" i="22"/>
  <c r="G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7" i="22"/>
  <c r="P24" i="22"/>
  <c r="N24" i="22"/>
  <c r="K24" i="22"/>
  <c r="I24" i="22"/>
  <c r="F24" i="22"/>
  <c r="L8" i="23"/>
  <c r="L9" i="23"/>
  <c r="L10" i="23"/>
  <c r="L11" i="23"/>
  <c r="L12" i="23"/>
  <c r="L13" i="23"/>
  <c r="L7" i="23"/>
  <c r="G8" i="23"/>
  <c r="G9" i="23"/>
  <c r="G10" i="23"/>
  <c r="G11" i="23"/>
  <c r="G12" i="23"/>
  <c r="G13" i="23"/>
  <c r="G7" i="23"/>
  <c r="D8" i="23"/>
  <c r="D9" i="23"/>
  <c r="D10" i="23"/>
  <c r="D11" i="23"/>
  <c r="D12" i="23"/>
  <c r="D13" i="23"/>
  <c r="D7" i="23"/>
  <c r="B9" i="23"/>
  <c r="P14" i="23"/>
  <c r="N14" i="23"/>
  <c r="K14" i="23"/>
  <c r="I14" i="23"/>
  <c r="F14" i="23"/>
  <c r="L8" i="21"/>
  <c r="L9" i="21"/>
  <c r="L10" i="21"/>
  <c r="L11" i="21"/>
  <c r="L12" i="21"/>
  <c r="L13" i="21"/>
  <c r="B13" i="21" s="1"/>
  <c r="L14" i="21"/>
  <c r="L15" i="21"/>
  <c r="L16" i="21"/>
  <c r="L17" i="21"/>
  <c r="L7" i="21"/>
  <c r="G8" i="21"/>
  <c r="G9" i="21"/>
  <c r="G10" i="21"/>
  <c r="G11" i="21"/>
  <c r="G12" i="21"/>
  <c r="G13" i="21"/>
  <c r="G14" i="21"/>
  <c r="G15" i="21"/>
  <c r="G16" i="21"/>
  <c r="G17" i="21"/>
  <c r="G7" i="21"/>
  <c r="D8" i="21"/>
  <c r="D9" i="21"/>
  <c r="D10" i="21"/>
  <c r="D11" i="21"/>
  <c r="D12" i="21"/>
  <c r="D13" i="21"/>
  <c r="D14" i="21"/>
  <c r="D15" i="21"/>
  <c r="D16" i="21"/>
  <c r="D17" i="21"/>
  <c r="D7" i="21"/>
  <c r="B9" i="21"/>
  <c r="P18" i="21"/>
  <c r="N18" i="21"/>
  <c r="K18" i="21"/>
  <c r="I18" i="21"/>
  <c r="F18" i="21"/>
  <c r="L17" i="20"/>
  <c r="L8" i="20"/>
  <c r="L9" i="20"/>
  <c r="L10" i="20"/>
  <c r="L11" i="20"/>
  <c r="L12" i="20"/>
  <c r="L13" i="20"/>
  <c r="L14" i="20"/>
  <c r="L15" i="20"/>
  <c r="L16" i="20"/>
  <c r="L7" i="20"/>
  <c r="G8" i="20"/>
  <c r="B8" i="20" s="1"/>
  <c r="G9" i="20"/>
  <c r="B9" i="20" s="1"/>
  <c r="G10" i="20"/>
  <c r="G11" i="20"/>
  <c r="G12" i="20"/>
  <c r="G13" i="20"/>
  <c r="G14" i="20"/>
  <c r="G15" i="20"/>
  <c r="G16" i="20"/>
  <c r="G17" i="20"/>
  <c r="G7" i="20"/>
  <c r="D8" i="20"/>
  <c r="D9" i="20"/>
  <c r="D10" i="20"/>
  <c r="D11" i="20"/>
  <c r="D12" i="20"/>
  <c r="D13" i="20"/>
  <c r="D14" i="20"/>
  <c r="D15" i="20"/>
  <c r="D16" i="20"/>
  <c r="D17" i="20"/>
  <c r="D7" i="20"/>
  <c r="P18" i="20"/>
  <c r="N18" i="20"/>
  <c r="K18" i="20"/>
  <c r="I18" i="20"/>
  <c r="F18" i="20"/>
  <c r="L8" i="19"/>
  <c r="L9" i="19"/>
  <c r="B9" i="19" s="1"/>
  <c r="L10" i="19"/>
  <c r="L11" i="19"/>
  <c r="L7" i="19"/>
  <c r="G8" i="19"/>
  <c r="G9" i="19"/>
  <c r="G10" i="19"/>
  <c r="G11" i="19"/>
  <c r="G7" i="19"/>
  <c r="D8" i="19"/>
  <c r="D9" i="19"/>
  <c r="D10" i="19"/>
  <c r="D11" i="19"/>
  <c r="D7" i="19"/>
  <c r="P12" i="19"/>
  <c r="N12" i="19"/>
  <c r="K12" i="19"/>
  <c r="I12" i="19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7" i="17"/>
  <c r="G8" i="17"/>
  <c r="G9" i="17"/>
  <c r="G10" i="17"/>
  <c r="G11" i="17"/>
  <c r="G12" i="17"/>
  <c r="B12" i="17" s="1"/>
  <c r="G13" i="17"/>
  <c r="B13" i="17" s="1"/>
  <c r="G14" i="17"/>
  <c r="G15" i="17"/>
  <c r="G16" i="17"/>
  <c r="B16" i="17" s="1"/>
  <c r="G17" i="17"/>
  <c r="G18" i="17"/>
  <c r="G19" i="17"/>
  <c r="G20" i="17"/>
  <c r="B20" i="17" s="1"/>
  <c r="G21" i="17"/>
  <c r="B21" i="17" s="1"/>
  <c r="G22" i="17"/>
  <c r="G23" i="17"/>
  <c r="G7" i="17"/>
  <c r="B7" i="17" s="1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7" i="17"/>
  <c r="P24" i="17"/>
  <c r="N24" i="17"/>
  <c r="K24" i="17"/>
  <c r="I24" i="17"/>
  <c r="F24" i="17"/>
  <c r="L8" i="16"/>
  <c r="L9" i="16"/>
  <c r="L10" i="16"/>
  <c r="L11" i="16"/>
  <c r="L12" i="16"/>
  <c r="B12" i="16" s="1"/>
  <c r="L13" i="16"/>
  <c r="L14" i="16"/>
  <c r="L7" i="16"/>
  <c r="G8" i="16"/>
  <c r="G9" i="16"/>
  <c r="G10" i="16"/>
  <c r="G11" i="16"/>
  <c r="B11" i="16" s="1"/>
  <c r="G12" i="16"/>
  <c r="G13" i="16"/>
  <c r="G14" i="16"/>
  <c r="B14" i="16" s="1"/>
  <c r="G7" i="16"/>
  <c r="B7" i="16" s="1"/>
  <c r="D8" i="16"/>
  <c r="D9" i="16"/>
  <c r="D10" i="16"/>
  <c r="D11" i="16"/>
  <c r="D12" i="16"/>
  <c r="D13" i="16"/>
  <c r="D14" i="16"/>
  <c r="D7" i="16"/>
  <c r="B8" i="16"/>
  <c r="B9" i="16"/>
  <c r="P15" i="16"/>
  <c r="N15" i="16"/>
  <c r="K15" i="16"/>
  <c r="I15" i="16"/>
  <c r="F15" i="16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7" i="15"/>
  <c r="B7" i="15" s="1"/>
  <c r="G8" i="15"/>
  <c r="G9" i="15"/>
  <c r="G10" i="15"/>
  <c r="G11" i="15"/>
  <c r="G12" i="15"/>
  <c r="G13" i="15"/>
  <c r="B13" i="15" s="1"/>
  <c r="G14" i="15"/>
  <c r="G15" i="15"/>
  <c r="G16" i="15"/>
  <c r="G17" i="15"/>
  <c r="G18" i="15"/>
  <c r="G19" i="15"/>
  <c r="G20" i="15"/>
  <c r="G21" i="15"/>
  <c r="B21" i="15" s="1"/>
  <c r="G22" i="15"/>
  <c r="G23" i="15"/>
  <c r="G24" i="15"/>
  <c r="G25" i="15"/>
  <c r="G26" i="15"/>
  <c r="G27" i="15"/>
  <c r="G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7" i="15"/>
  <c r="P28" i="15"/>
  <c r="N28" i="15"/>
  <c r="K28" i="15"/>
  <c r="I28" i="15"/>
  <c r="F28" i="15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7" i="14"/>
  <c r="G8" i="14"/>
  <c r="G9" i="14"/>
  <c r="B9" i="14" s="1"/>
  <c r="G10" i="14"/>
  <c r="G11" i="14"/>
  <c r="B11" i="14" s="1"/>
  <c r="G12" i="14"/>
  <c r="G13" i="14"/>
  <c r="B13" i="14" s="1"/>
  <c r="G14" i="14"/>
  <c r="G15" i="14"/>
  <c r="B15" i="14" s="1"/>
  <c r="G16" i="14"/>
  <c r="G17" i="14"/>
  <c r="B17" i="14" s="1"/>
  <c r="G18" i="14"/>
  <c r="G19" i="14"/>
  <c r="B19" i="14" s="1"/>
  <c r="G20" i="14"/>
  <c r="G21" i="14"/>
  <c r="B21" i="14" s="1"/>
  <c r="G22" i="14"/>
  <c r="G23" i="14"/>
  <c r="B23" i="14" s="1"/>
  <c r="G24" i="14"/>
  <c r="G25" i="14"/>
  <c r="B25" i="14" s="1"/>
  <c r="G26" i="14"/>
  <c r="G27" i="14"/>
  <c r="B27" i="14" s="1"/>
  <c r="G28" i="14"/>
  <c r="G29" i="14"/>
  <c r="B29" i="14" s="1"/>
  <c r="G30" i="14"/>
  <c r="G31" i="14"/>
  <c r="B31" i="14" s="1"/>
  <c r="G32" i="14"/>
  <c r="G33" i="14"/>
  <c r="B33" i="14" s="1"/>
  <c r="G34" i="14"/>
  <c r="G35" i="14"/>
  <c r="B35" i="14" s="1"/>
  <c r="G36" i="14"/>
  <c r="G37" i="14"/>
  <c r="B37" i="14" s="1"/>
  <c r="G38" i="14"/>
  <c r="G39" i="14"/>
  <c r="B39" i="14" s="1"/>
  <c r="G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7" i="14"/>
  <c r="B22" i="14"/>
  <c r="B38" i="14"/>
  <c r="P40" i="14"/>
  <c r="N40" i="14"/>
  <c r="K40" i="14"/>
  <c r="I40" i="14"/>
  <c r="F40" i="14"/>
  <c r="L8" i="13"/>
  <c r="B8" i="13" s="1"/>
  <c r="L9" i="13"/>
  <c r="L10" i="13"/>
  <c r="L11" i="13"/>
  <c r="B11" i="13" s="1"/>
  <c r="L12" i="13"/>
  <c r="L13" i="13"/>
  <c r="L14" i="13"/>
  <c r="L15" i="13"/>
  <c r="B15" i="13" s="1"/>
  <c r="L16" i="13"/>
  <c r="L17" i="13"/>
  <c r="L18" i="13"/>
  <c r="L19" i="13"/>
  <c r="B19" i="13" s="1"/>
  <c r="L20" i="13"/>
  <c r="L21" i="13"/>
  <c r="L22" i="13"/>
  <c r="L23" i="13"/>
  <c r="B23" i="13" s="1"/>
  <c r="L24" i="13"/>
  <c r="B24" i="13" s="1"/>
  <c r="L25" i="13"/>
  <c r="L26" i="13"/>
  <c r="L27" i="13"/>
  <c r="B27" i="13" s="1"/>
  <c r="L28" i="13"/>
  <c r="L29" i="13"/>
  <c r="L30" i="13"/>
  <c r="L31" i="13"/>
  <c r="B31" i="13" s="1"/>
  <c r="L32" i="13"/>
  <c r="L33" i="13"/>
  <c r="L34" i="13"/>
  <c r="L35" i="13"/>
  <c r="B35" i="13" s="1"/>
  <c r="L36" i="13"/>
  <c r="L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7" i="13"/>
  <c r="P37" i="13"/>
  <c r="N37" i="13"/>
  <c r="K37" i="13"/>
  <c r="I37" i="13"/>
  <c r="F37" i="13"/>
  <c r="L8" i="11"/>
  <c r="L9" i="11"/>
  <c r="L10" i="11"/>
  <c r="L11" i="11"/>
  <c r="L12" i="11"/>
  <c r="L13" i="11"/>
  <c r="L14" i="11"/>
  <c r="L15" i="11"/>
  <c r="L7" i="11"/>
  <c r="G15" i="11"/>
  <c r="G14" i="11"/>
  <c r="B14" i="11" s="1"/>
  <c r="G13" i="11"/>
  <c r="G12" i="11"/>
  <c r="B12" i="11" s="1"/>
  <c r="G11" i="11"/>
  <c r="G10" i="11"/>
  <c r="G9" i="11"/>
  <c r="G8" i="11"/>
  <c r="B8" i="11" s="1"/>
  <c r="G7" i="11"/>
  <c r="B7" i="11" s="1"/>
  <c r="D8" i="11"/>
  <c r="D9" i="11"/>
  <c r="D10" i="11"/>
  <c r="D11" i="11"/>
  <c r="D12" i="11"/>
  <c r="D13" i="11"/>
  <c r="D14" i="11"/>
  <c r="D15" i="11"/>
  <c r="D7" i="11"/>
  <c r="P16" i="11"/>
  <c r="N16" i="11"/>
  <c r="K16" i="11"/>
  <c r="I16" i="11"/>
  <c r="F16" i="11"/>
  <c r="L8" i="12"/>
  <c r="L9" i="12"/>
  <c r="L10" i="12"/>
  <c r="L11" i="12"/>
  <c r="L12" i="12"/>
  <c r="L13" i="12"/>
  <c r="L14" i="12"/>
  <c r="L15" i="12"/>
  <c r="L16" i="12"/>
  <c r="B16" i="12" s="1"/>
  <c r="L17" i="12"/>
  <c r="L18" i="12"/>
  <c r="L19" i="12"/>
  <c r="L20" i="12"/>
  <c r="L21" i="12"/>
  <c r="L22" i="12"/>
  <c r="L23" i="12"/>
  <c r="L24" i="12"/>
  <c r="L25" i="12"/>
  <c r="L26" i="12"/>
  <c r="L27" i="12"/>
  <c r="L7" i="12"/>
  <c r="G8" i="12"/>
  <c r="G9" i="12"/>
  <c r="G10" i="12"/>
  <c r="G11" i="12"/>
  <c r="G12" i="12"/>
  <c r="B12" i="12" s="1"/>
  <c r="G13" i="12"/>
  <c r="G14" i="12"/>
  <c r="G15" i="12"/>
  <c r="G16" i="12"/>
  <c r="G17" i="12"/>
  <c r="G18" i="12"/>
  <c r="G19" i="12"/>
  <c r="G20" i="12"/>
  <c r="B20" i="12" s="1"/>
  <c r="G21" i="12"/>
  <c r="G22" i="12"/>
  <c r="G23" i="12"/>
  <c r="G24" i="12"/>
  <c r="B24" i="12" s="1"/>
  <c r="G25" i="12"/>
  <c r="G26" i="12"/>
  <c r="G27" i="12"/>
  <c r="G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7" i="12"/>
  <c r="P28" i="12"/>
  <c r="N28" i="12"/>
  <c r="K28" i="12"/>
  <c r="I28" i="12"/>
  <c r="F28" i="12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7" i="10"/>
  <c r="P31" i="10"/>
  <c r="N31" i="10"/>
  <c r="K31" i="10"/>
  <c r="I31" i="10"/>
  <c r="F31" i="10"/>
  <c r="L8" i="9"/>
  <c r="L9" i="9"/>
  <c r="L10" i="9"/>
  <c r="L11" i="9"/>
  <c r="L12" i="9"/>
  <c r="L13" i="9"/>
  <c r="L14" i="9"/>
  <c r="L7" i="9"/>
  <c r="G8" i="9"/>
  <c r="B8" i="9" s="1"/>
  <c r="G9" i="9"/>
  <c r="G10" i="9"/>
  <c r="B10" i="9" s="1"/>
  <c r="G11" i="9"/>
  <c r="B11" i="9" s="1"/>
  <c r="G12" i="9"/>
  <c r="B12" i="9" s="1"/>
  <c r="G13" i="9"/>
  <c r="G14" i="9"/>
  <c r="G7" i="9"/>
  <c r="D8" i="9"/>
  <c r="D9" i="9"/>
  <c r="D10" i="9"/>
  <c r="D11" i="9"/>
  <c r="D12" i="9"/>
  <c r="D13" i="9"/>
  <c r="D14" i="9"/>
  <c r="D7" i="9"/>
  <c r="P15" i="9"/>
  <c r="N15" i="9"/>
  <c r="K15" i="9"/>
  <c r="I15" i="9"/>
  <c r="F15" i="9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B20" i="8" s="1"/>
  <c r="L21" i="8"/>
  <c r="L22" i="8"/>
  <c r="L23" i="8"/>
  <c r="L24" i="8"/>
  <c r="L25" i="8"/>
  <c r="L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7" i="8"/>
  <c r="P26" i="8"/>
  <c r="N26" i="8"/>
  <c r="K26" i="8"/>
  <c r="I26" i="8"/>
  <c r="F26" i="8"/>
  <c r="L8" i="7"/>
  <c r="B8" i="7" s="1"/>
  <c r="L9" i="7"/>
  <c r="L10" i="7"/>
  <c r="L11" i="7"/>
  <c r="L12" i="7"/>
  <c r="B12" i="7" s="1"/>
  <c r="L13" i="7"/>
  <c r="L14" i="7"/>
  <c r="L15" i="7"/>
  <c r="L16" i="7"/>
  <c r="B16" i="7" s="1"/>
  <c r="L17" i="7"/>
  <c r="L18" i="7"/>
  <c r="L19" i="7"/>
  <c r="L20" i="7"/>
  <c r="B20" i="7" s="1"/>
  <c r="L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7" i="7"/>
  <c r="P21" i="7"/>
  <c r="N21" i="7"/>
  <c r="K21" i="7"/>
  <c r="I21" i="7"/>
  <c r="F21" i="7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7" i="6"/>
  <c r="G8" i="6"/>
  <c r="G9" i="6"/>
  <c r="B9" i="6" s="1"/>
  <c r="G10" i="6"/>
  <c r="B10" i="6" s="1"/>
  <c r="G11" i="6"/>
  <c r="G12" i="6"/>
  <c r="G13" i="6"/>
  <c r="B13" i="6" s="1"/>
  <c r="G14" i="6"/>
  <c r="B14" i="6" s="1"/>
  <c r="G15" i="6"/>
  <c r="G16" i="6"/>
  <c r="G17" i="6"/>
  <c r="B17" i="6" s="1"/>
  <c r="G18" i="6"/>
  <c r="B18" i="6" s="1"/>
  <c r="G19" i="6"/>
  <c r="G20" i="6"/>
  <c r="G7" i="6"/>
  <c r="B7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7" i="6"/>
  <c r="P21" i="6"/>
  <c r="N21" i="6"/>
  <c r="K21" i="6"/>
  <c r="I21" i="6"/>
  <c r="F21" i="6"/>
  <c r="P23" i="5"/>
  <c r="N23" i="5"/>
  <c r="K23" i="5"/>
  <c r="I23" i="5"/>
  <c r="F23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7" i="5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7" i="4"/>
  <c r="G8" i="4"/>
  <c r="B8" i="4" s="1"/>
  <c r="G9" i="4"/>
  <c r="G10" i="4"/>
  <c r="B10" i="4" s="1"/>
  <c r="G11" i="4"/>
  <c r="B11" i="4" s="1"/>
  <c r="G12" i="4"/>
  <c r="B12" i="4" s="1"/>
  <c r="G13" i="4"/>
  <c r="G14" i="4"/>
  <c r="B14" i="4" s="1"/>
  <c r="G15" i="4"/>
  <c r="B15" i="4" s="1"/>
  <c r="G16" i="4"/>
  <c r="B16" i="4" s="1"/>
  <c r="G17" i="4"/>
  <c r="B17" i="4" s="1"/>
  <c r="G18" i="4"/>
  <c r="B18" i="4" s="1"/>
  <c r="G19" i="4"/>
  <c r="B19" i="4" s="1"/>
  <c r="G20" i="4"/>
  <c r="B20" i="4" s="1"/>
  <c r="G21" i="4"/>
  <c r="G22" i="4"/>
  <c r="B22" i="4" s="1"/>
  <c r="P23" i="4"/>
  <c r="N23" i="4"/>
  <c r="K23" i="4"/>
  <c r="I23" i="4"/>
  <c r="F23" i="4"/>
  <c r="L15" i="3"/>
  <c r="G15" i="3"/>
  <c r="D8" i="3"/>
  <c r="D9" i="3"/>
  <c r="D10" i="3"/>
  <c r="D11" i="3"/>
  <c r="D12" i="3"/>
  <c r="D13" i="3"/>
  <c r="D14" i="3"/>
  <c r="D7" i="3"/>
  <c r="B8" i="3"/>
  <c r="B9" i="3"/>
  <c r="B10" i="3"/>
  <c r="B11" i="3"/>
  <c r="B12" i="3"/>
  <c r="B13" i="3"/>
  <c r="B14" i="3"/>
  <c r="B7" i="3"/>
  <c r="P15" i="3"/>
  <c r="N15" i="3"/>
  <c r="K15" i="3"/>
  <c r="I15" i="3"/>
  <c r="F15" i="3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7" i="2"/>
  <c r="L24" i="2"/>
  <c r="G24" i="2"/>
  <c r="P24" i="2"/>
  <c r="N24" i="2"/>
  <c r="K24" i="2"/>
  <c r="I24" i="2"/>
  <c r="F24" i="2"/>
  <c r="B21" i="22" l="1"/>
  <c r="B13" i="22"/>
  <c r="B7" i="23"/>
  <c r="B13" i="23"/>
  <c r="C13" i="23" s="1"/>
  <c r="B17" i="21"/>
  <c r="B16" i="20"/>
  <c r="B12" i="20"/>
  <c r="B17" i="20"/>
  <c r="B13" i="20"/>
  <c r="B10" i="19"/>
  <c r="B11" i="19"/>
  <c r="B8" i="17"/>
  <c r="B22" i="17"/>
  <c r="B18" i="17"/>
  <c r="B14" i="17"/>
  <c r="B10" i="17"/>
  <c r="B10" i="16"/>
  <c r="B13" i="16"/>
  <c r="B15" i="16" s="1"/>
  <c r="B24" i="15"/>
  <c r="B20" i="15"/>
  <c r="B16" i="15"/>
  <c r="B12" i="15"/>
  <c r="B8" i="15"/>
  <c r="D40" i="14"/>
  <c r="B34" i="14"/>
  <c r="B30" i="14"/>
  <c r="B26" i="14"/>
  <c r="B18" i="14"/>
  <c r="B14" i="14"/>
  <c r="B10" i="14"/>
  <c r="B25" i="13"/>
  <c r="B34" i="13"/>
  <c r="B30" i="13"/>
  <c r="B26" i="13"/>
  <c r="B22" i="13"/>
  <c r="B18" i="13"/>
  <c r="B14" i="13"/>
  <c r="B10" i="13"/>
  <c r="B9" i="13"/>
  <c r="B33" i="13"/>
  <c r="B29" i="13"/>
  <c r="B21" i="13"/>
  <c r="B17" i="13"/>
  <c r="B13" i="13"/>
  <c r="B36" i="13"/>
  <c r="B32" i="13"/>
  <c r="B28" i="13"/>
  <c r="B20" i="13"/>
  <c r="B16" i="13"/>
  <c r="B12" i="13"/>
  <c r="G37" i="13"/>
  <c r="B13" i="11"/>
  <c r="B15" i="11"/>
  <c r="B11" i="11"/>
  <c r="B21" i="12"/>
  <c r="B13" i="12"/>
  <c r="D28" i="12"/>
  <c r="B9" i="9"/>
  <c r="B7" i="8"/>
  <c r="B22" i="8"/>
  <c r="B18" i="8"/>
  <c r="B14" i="8"/>
  <c r="B10" i="8"/>
  <c r="D21" i="7"/>
  <c r="B9" i="7"/>
  <c r="B21" i="4"/>
  <c r="B13" i="4"/>
  <c r="B9" i="4"/>
  <c r="L24" i="22"/>
  <c r="B7" i="22"/>
  <c r="B20" i="22"/>
  <c r="B16" i="22"/>
  <c r="B12" i="22"/>
  <c r="B8" i="22"/>
  <c r="G24" i="22"/>
  <c r="D24" i="22"/>
  <c r="B18" i="22"/>
  <c r="B10" i="22"/>
  <c r="L14" i="23"/>
  <c r="M14" i="23" s="1"/>
  <c r="B12" i="23"/>
  <c r="C12" i="23" s="1"/>
  <c r="B8" i="23"/>
  <c r="C8" i="23" s="1"/>
  <c r="D14" i="23"/>
  <c r="E14" i="23" s="1"/>
  <c r="B7" i="21"/>
  <c r="B16" i="21"/>
  <c r="B12" i="21"/>
  <c r="B8" i="21"/>
  <c r="L18" i="21"/>
  <c r="G18" i="21"/>
  <c r="D18" i="21"/>
  <c r="B7" i="20"/>
  <c r="L18" i="20"/>
  <c r="D18" i="20"/>
  <c r="D12" i="19"/>
  <c r="B7" i="19"/>
  <c r="B8" i="19"/>
  <c r="G12" i="19"/>
  <c r="L24" i="17"/>
  <c r="G24" i="17"/>
  <c r="B17" i="17"/>
  <c r="B9" i="17"/>
  <c r="D15" i="16"/>
  <c r="L15" i="16"/>
  <c r="G15" i="16"/>
  <c r="B26" i="15"/>
  <c r="B22" i="15"/>
  <c r="B18" i="15"/>
  <c r="B14" i="15"/>
  <c r="B10" i="15"/>
  <c r="G28" i="15"/>
  <c r="B25" i="15"/>
  <c r="B17" i="15"/>
  <c r="B9" i="15"/>
  <c r="L40" i="14"/>
  <c r="G40" i="14"/>
  <c r="B10" i="11"/>
  <c r="B9" i="11"/>
  <c r="G16" i="11"/>
  <c r="B7" i="12"/>
  <c r="B8" i="12"/>
  <c r="B26" i="12"/>
  <c r="B22" i="12"/>
  <c r="B18" i="12"/>
  <c r="B14" i="12"/>
  <c r="B10" i="12"/>
  <c r="B25" i="12"/>
  <c r="B17" i="12"/>
  <c r="B9" i="12"/>
  <c r="L31" i="10"/>
  <c r="D31" i="10"/>
  <c r="G31" i="10"/>
  <c r="D15" i="9"/>
  <c r="L15" i="9"/>
  <c r="G15" i="9"/>
  <c r="B7" i="9"/>
  <c r="B14" i="9"/>
  <c r="B13" i="9"/>
  <c r="B25" i="8"/>
  <c r="B21" i="8"/>
  <c r="B17" i="8"/>
  <c r="B13" i="8"/>
  <c r="B9" i="8"/>
  <c r="B24" i="8"/>
  <c r="B16" i="8"/>
  <c r="B12" i="8"/>
  <c r="B8" i="8"/>
  <c r="L26" i="8"/>
  <c r="B23" i="8"/>
  <c r="B19" i="8"/>
  <c r="B15" i="8"/>
  <c r="B11" i="8"/>
  <c r="D26" i="8"/>
  <c r="B7" i="7"/>
  <c r="B17" i="7"/>
  <c r="B13" i="7"/>
  <c r="B19" i="7"/>
  <c r="B15" i="7"/>
  <c r="B11" i="7"/>
  <c r="G21" i="7"/>
  <c r="B18" i="7"/>
  <c r="B14" i="7"/>
  <c r="B10" i="7"/>
  <c r="B20" i="6"/>
  <c r="B16" i="6"/>
  <c r="B12" i="6"/>
  <c r="B8" i="6"/>
  <c r="B19" i="6"/>
  <c r="B15" i="6"/>
  <c r="B11" i="6"/>
  <c r="L23" i="5"/>
  <c r="D23" i="5"/>
  <c r="G23" i="5"/>
  <c r="B23" i="5"/>
  <c r="L23" i="4"/>
  <c r="B7" i="4"/>
  <c r="B23" i="4" s="1"/>
  <c r="G23" i="4"/>
  <c r="D15" i="3"/>
  <c r="B24" i="2"/>
  <c r="B23" i="22"/>
  <c r="B19" i="22"/>
  <c r="B15" i="22"/>
  <c r="B11" i="22"/>
  <c r="B11" i="23"/>
  <c r="C11" i="23" s="1"/>
  <c r="B10" i="23"/>
  <c r="G14" i="23"/>
  <c r="H14" i="23" s="1"/>
  <c r="B15" i="21"/>
  <c r="B11" i="21"/>
  <c r="B14" i="21"/>
  <c r="B10" i="21"/>
  <c r="B15" i="20"/>
  <c r="B11" i="20"/>
  <c r="B14" i="20"/>
  <c r="B10" i="20"/>
  <c r="G18" i="20"/>
  <c r="L12" i="19"/>
  <c r="B23" i="17"/>
  <c r="B19" i="17"/>
  <c r="B15" i="17"/>
  <c r="B11" i="17"/>
  <c r="D24" i="17"/>
  <c r="L28" i="15"/>
  <c r="B27" i="15"/>
  <c r="B23" i="15"/>
  <c r="B19" i="15"/>
  <c r="B15" i="15"/>
  <c r="B11" i="15"/>
  <c r="D28" i="15"/>
  <c r="B36" i="14"/>
  <c r="B32" i="14"/>
  <c r="B28" i="14"/>
  <c r="B24" i="14"/>
  <c r="B20" i="14"/>
  <c r="B16" i="14"/>
  <c r="B12" i="14"/>
  <c r="B8" i="14"/>
  <c r="B7" i="14"/>
  <c r="L37" i="13"/>
  <c r="B7" i="13"/>
  <c r="D37" i="13"/>
  <c r="L16" i="11"/>
  <c r="D16" i="11"/>
  <c r="L28" i="12"/>
  <c r="B27" i="12"/>
  <c r="B23" i="12"/>
  <c r="B19" i="12"/>
  <c r="B15" i="12"/>
  <c r="B11" i="12"/>
  <c r="B31" i="10"/>
  <c r="G26" i="8"/>
  <c r="L21" i="7"/>
  <c r="L21" i="6"/>
  <c r="G21" i="6"/>
  <c r="D21" i="6"/>
  <c r="D23" i="4"/>
  <c r="B15" i="3"/>
  <c r="D24" i="2"/>
  <c r="O14" i="23"/>
  <c r="J14" i="23"/>
  <c r="O13" i="23"/>
  <c r="M13" i="23"/>
  <c r="J13" i="23"/>
  <c r="H13" i="23"/>
  <c r="E13" i="23"/>
  <c r="O12" i="23"/>
  <c r="M12" i="23"/>
  <c r="J12" i="23"/>
  <c r="H12" i="23"/>
  <c r="E12" i="23"/>
  <c r="O11" i="23"/>
  <c r="M11" i="23"/>
  <c r="J11" i="23"/>
  <c r="H11" i="23"/>
  <c r="E11" i="23"/>
  <c r="O10" i="23"/>
  <c r="M10" i="23"/>
  <c r="J10" i="23"/>
  <c r="H10" i="23"/>
  <c r="E10" i="23"/>
  <c r="O9" i="23"/>
  <c r="M9" i="23"/>
  <c r="J9" i="23"/>
  <c r="H9" i="23"/>
  <c r="E9" i="23"/>
  <c r="C9" i="23"/>
  <c r="O8" i="23"/>
  <c r="M8" i="23"/>
  <c r="J8" i="23"/>
  <c r="H8" i="23"/>
  <c r="E8" i="23"/>
  <c r="O7" i="23"/>
  <c r="M7" i="23"/>
  <c r="J7" i="23"/>
  <c r="H7" i="23"/>
  <c r="E7" i="23"/>
  <c r="C7" i="23"/>
  <c r="B12" i="19" l="1"/>
  <c r="B37" i="13"/>
  <c r="B16" i="11"/>
  <c r="B24" i="22"/>
  <c r="C24" i="22" s="1"/>
  <c r="B14" i="23"/>
  <c r="C14" i="23" s="1"/>
  <c r="C10" i="23"/>
  <c r="B18" i="21"/>
  <c r="B18" i="20"/>
  <c r="B24" i="17"/>
  <c r="B28" i="15"/>
  <c r="B28" i="12"/>
  <c r="B15" i="9"/>
  <c r="B26" i="8"/>
  <c r="B21" i="7"/>
  <c r="B21" i="6"/>
  <c r="B40" i="14"/>
  <c r="O24" i="22"/>
  <c r="M24" i="22"/>
  <c r="J24" i="22"/>
  <c r="H24" i="22"/>
  <c r="E24" i="22"/>
  <c r="O23" i="22"/>
  <c r="M23" i="22"/>
  <c r="J23" i="22"/>
  <c r="H23" i="22"/>
  <c r="E23" i="22"/>
  <c r="C23" i="22"/>
  <c r="O22" i="22"/>
  <c r="M22" i="22"/>
  <c r="J22" i="22"/>
  <c r="H22" i="22"/>
  <c r="E22" i="22"/>
  <c r="C22" i="22"/>
  <c r="O21" i="22"/>
  <c r="M21" i="22"/>
  <c r="J21" i="22"/>
  <c r="H21" i="22"/>
  <c r="E21" i="22"/>
  <c r="C21" i="22"/>
  <c r="O20" i="22"/>
  <c r="M20" i="22"/>
  <c r="J20" i="22"/>
  <c r="H20" i="22"/>
  <c r="E20" i="22"/>
  <c r="C20" i="22"/>
  <c r="O19" i="22"/>
  <c r="M19" i="22"/>
  <c r="J19" i="22"/>
  <c r="H19" i="22"/>
  <c r="E19" i="22"/>
  <c r="C19" i="22"/>
  <c r="O18" i="22"/>
  <c r="M18" i="22"/>
  <c r="J18" i="22"/>
  <c r="H18" i="22"/>
  <c r="E18" i="22"/>
  <c r="C18" i="22"/>
  <c r="O17" i="22"/>
  <c r="M17" i="22"/>
  <c r="J17" i="22"/>
  <c r="H17" i="22"/>
  <c r="E17" i="22"/>
  <c r="C17" i="22"/>
  <c r="O16" i="22"/>
  <c r="M16" i="22"/>
  <c r="J16" i="22"/>
  <c r="H16" i="22"/>
  <c r="E16" i="22"/>
  <c r="C16" i="22"/>
  <c r="O15" i="22"/>
  <c r="M15" i="22"/>
  <c r="J15" i="22"/>
  <c r="H15" i="22"/>
  <c r="E15" i="22"/>
  <c r="C15" i="22"/>
  <c r="O14" i="22"/>
  <c r="M14" i="22"/>
  <c r="J14" i="22"/>
  <c r="H14" i="22"/>
  <c r="E14" i="22"/>
  <c r="C14" i="22"/>
  <c r="O13" i="22"/>
  <c r="M13" i="22"/>
  <c r="J13" i="22"/>
  <c r="H13" i="22"/>
  <c r="E13" i="22"/>
  <c r="C13" i="22"/>
  <c r="O12" i="22"/>
  <c r="M12" i="22"/>
  <c r="J12" i="22"/>
  <c r="H12" i="22"/>
  <c r="E12" i="22"/>
  <c r="C12" i="22"/>
  <c r="O11" i="22"/>
  <c r="M11" i="22"/>
  <c r="J11" i="22"/>
  <c r="H11" i="22"/>
  <c r="E11" i="22"/>
  <c r="C11" i="22"/>
  <c r="O10" i="22"/>
  <c r="M10" i="22"/>
  <c r="J10" i="22"/>
  <c r="H10" i="22"/>
  <c r="E10" i="22"/>
  <c r="C10" i="22"/>
  <c r="O9" i="22"/>
  <c r="M9" i="22"/>
  <c r="J9" i="22"/>
  <c r="H9" i="22"/>
  <c r="E9" i="22"/>
  <c r="C9" i="22"/>
  <c r="O8" i="22"/>
  <c r="M8" i="22"/>
  <c r="J8" i="22"/>
  <c r="H8" i="22"/>
  <c r="E8" i="22"/>
  <c r="C8" i="22"/>
  <c r="O7" i="22"/>
  <c r="M7" i="22"/>
  <c r="J7" i="22"/>
  <c r="H7" i="22"/>
  <c r="E7" i="22"/>
  <c r="C7" i="22"/>
  <c r="O18" i="21" l="1"/>
  <c r="M18" i="21"/>
  <c r="J18" i="21"/>
  <c r="H18" i="21"/>
  <c r="E18" i="21"/>
  <c r="C18" i="21"/>
  <c r="O17" i="21"/>
  <c r="M17" i="21"/>
  <c r="J17" i="21"/>
  <c r="H17" i="21"/>
  <c r="E17" i="21"/>
  <c r="C17" i="21"/>
  <c r="O16" i="21"/>
  <c r="M16" i="21"/>
  <c r="J16" i="21"/>
  <c r="H16" i="21"/>
  <c r="E16" i="21"/>
  <c r="C16" i="21"/>
  <c r="O15" i="21"/>
  <c r="M15" i="21"/>
  <c r="J15" i="21"/>
  <c r="H15" i="21"/>
  <c r="E15" i="21"/>
  <c r="C15" i="21"/>
  <c r="O14" i="21"/>
  <c r="M14" i="21"/>
  <c r="J14" i="21"/>
  <c r="H14" i="21"/>
  <c r="E14" i="21"/>
  <c r="C14" i="21"/>
  <c r="O13" i="21"/>
  <c r="M13" i="21"/>
  <c r="J13" i="21"/>
  <c r="H13" i="21"/>
  <c r="E13" i="21"/>
  <c r="C13" i="21"/>
  <c r="O12" i="21"/>
  <c r="M12" i="21"/>
  <c r="J12" i="21"/>
  <c r="H12" i="21"/>
  <c r="E12" i="21"/>
  <c r="C12" i="21"/>
  <c r="O11" i="21"/>
  <c r="M11" i="21"/>
  <c r="J11" i="21"/>
  <c r="H11" i="21"/>
  <c r="E11" i="21"/>
  <c r="C11" i="21"/>
  <c r="O10" i="21"/>
  <c r="M10" i="21"/>
  <c r="J10" i="21"/>
  <c r="H10" i="21"/>
  <c r="E10" i="21"/>
  <c r="C10" i="21"/>
  <c r="O9" i="21"/>
  <c r="M9" i="21"/>
  <c r="J9" i="21"/>
  <c r="H9" i="21"/>
  <c r="E9" i="21"/>
  <c r="C9" i="21"/>
  <c r="O8" i="21"/>
  <c r="M8" i="21"/>
  <c r="J8" i="21"/>
  <c r="H8" i="21"/>
  <c r="E8" i="21"/>
  <c r="C8" i="21"/>
  <c r="O7" i="21"/>
  <c r="M7" i="21"/>
  <c r="J7" i="21"/>
  <c r="H7" i="21"/>
  <c r="E7" i="21"/>
  <c r="C7" i="21"/>
  <c r="O18" i="20"/>
  <c r="M18" i="20"/>
  <c r="J18" i="20"/>
  <c r="H18" i="20"/>
  <c r="E18" i="20"/>
  <c r="C18" i="20"/>
  <c r="O17" i="20"/>
  <c r="M17" i="20"/>
  <c r="J17" i="20"/>
  <c r="H17" i="20"/>
  <c r="E17" i="20"/>
  <c r="C17" i="20"/>
  <c r="O16" i="20"/>
  <c r="M16" i="20"/>
  <c r="J16" i="20"/>
  <c r="H16" i="20"/>
  <c r="E16" i="20"/>
  <c r="C16" i="20"/>
  <c r="O15" i="20"/>
  <c r="M15" i="20"/>
  <c r="J15" i="20"/>
  <c r="H15" i="20"/>
  <c r="E15" i="20"/>
  <c r="C15" i="20"/>
  <c r="O14" i="20"/>
  <c r="M14" i="20"/>
  <c r="J14" i="20"/>
  <c r="H14" i="20"/>
  <c r="E14" i="20"/>
  <c r="C14" i="20"/>
  <c r="O13" i="20"/>
  <c r="M13" i="20"/>
  <c r="J13" i="20"/>
  <c r="H13" i="20"/>
  <c r="E13" i="20"/>
  <c r="C13" i="20"/>
  <c r="O12" i="20"/>
  <c r="M12" i="20"/>
  <c r="J12" i="20"/>
  <c r="H12" i="20"/>
  <c r="E12" i="20"/>
  <c r="C12" i="20"/>
  <c r="O11" i="20"/>
  <c r="M11" i="20"/>
  <c r="J11" i="20"/>
  <c r="H11" i="20"/>
  <c r="E11" i="20"/>
  <c r="C11" i="20"/>
  <c r="O10" i="20"/>
  <c r="M10" i="20"/>
  <c r="J10" i="20"/>
  <c r="H10" i="20"/>
  <c r="E10" i="20"/>
  <c r="C10" i="20"/>
  <c r="O9" i="20"/>
  <c r="M9" i="20"/>
  <c r="J9" i="20"/>
  <c r="H9" i="20"/>
  <c r="E9" i="20"/>
  <c r="C9" i="20"/>
  <c r="O8" i="20"/>
  <c r="M8" i="20"/>
  <c r="J8" i="20"/>
  <c r="H8" i="20"/>
  <c r="E8" i="20"/>
  <c r="C8" i="20"/>
  <c r="O7" i="20"/>
  <c r="M7" i="20"/>
  <c r="J7" i="20"/>
  <c r="H7" i="20"/>
  <c r="E7" i="20"/>
  <c r="C7" i="20"/>
  <c r="O12" i="19"/>
  <c r="M12" i="19"/>
  <c r="J12" i="19"/>
  <c r="H12" i="19"/>
  <c r="E12" i="19"/>
  <c r="C12" i="19"/>
  <c r="O11" i="19"/>
  <c r="M11" i="19"/>
  <c r="J11" i="19"/>
  <c r="H11" i="19"/>
  <c r="E11" i="19"/>
  <c r="C11" i="19"/>
  <c r="O10" i="19"/>
  <c r="M10" i="19"/>
  <c r="J10" i="19"/>
  <c r="H10" i="19"/>
  <c r="E10" i="19"/>
  <c r="C10" i="19"/>
  <c r="O9" i="19"/>
  <c r="M9" i="19"/>
  <c r="J9" i="19"/>
  <c r="H9" i="19"/>
  <c r="E9" i="19"/>
  <c r="C9" i="19"/>
  <c r="O8" i="19"/>
  <c r="M8" i="19"/>
  <c r="J8" i="19"/>
  <c r="H8" i="19"/>
  <c r="E8" i="19"/>
  <c r="C8" i="19"/>
  <c r="O7" i="19"/>
  <c r="M7" i="19"/>
  <c r="J7" i="19"/>
  <c r="H7" i="19"/>
  <c r="E7" i="19"/>
  <c r="C7" i="19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O24" i="17"/>
  <c r="M24" i="17"/>
  <c r="J24" i="17"/>
  <c r="H24" i="17"/>
  <c r="E24" i="17"/>
  <c r="O23" i="17"/>
  <c r="M23" i="17"/>
  <c r="J23" i="17"/>
  <c r="H23" i="17"/>
  <c r="E23" i="17"/>
  <c r="O22" i="17"/>
  <c r="M22" i="17"/>
  <c r="J22" i="17"/>
  <c r="H22" i="17"/>
  <c r="E22" i="17"/>
  <c r="O21" i="17"/>
  <c r="M21" i="17"/>
  <c r="J21" i="17"/>
  <c r="H21" i="17"/>
  <c r="E21" i="17"/>
  <c r="O20" i="17"/>
  <c r="M20" i="17"/>
  <c r="J20" i="17"/>
  <c r="H20" i="17"/>
  <c r="E20" i="17"/>
  <c r="O19" i="17"/>
  <c r="M19" i="17"/>
  <c r="J19" i="17"/>
  <c r="H19" i="17"/>
  <c r="E19" i="17"/>
  <c r="O18" i="17"/>
  <c r="M18" i="17"/>
  <c r="J18" i="17"/>
  <c r="H18" i="17"/>
  <c r="E18" i="17"/>
  <c r="O17" i="17"/>
  <c r="M17" i="17"/>
  <c r="J17" i="17"/>
  <c r="H17" i="17"/>
  <c r="E17" i="17"/>
  <c r="O16" i="17"/>
  <c r="M16" i="17"/>
  <c r="J16" i="17"/>
  <c r="H16" i="17"/>
  <c r="E16" i="17"/>
  <c r="O15" i="17"/>
  <c r="M15" i="17"/>
  <c r="J15" i="17"/>
  <c r="H15" i="17"/>
  <c r="E15" i="17"/>
  <c r="O14" i="17"/>
  <c r="M14" i="17"/>
  <c r="J14" i="17"/>
  <c r="H14" i="17"/>
  <c r="E14" i="17"/>
  <c r="O13" i="17"/>
  <c r="M13" i="17"/>
  <c r="J13" i="17"/>
  <c r="H13" i="17"/>
  <c r="E13" i="17"/>
  <c r="O12" i="17"/>
  <c r="M12" i="17"/>
  <c r="J12" i="17"/>
  <c r="H12" i="17"/>
  <c r="E12" i="17"/>
  <c r="O11" i="17"/>
  <c r="M11" i="17"/>
  <c r="J11" i="17"/>
  <c r="H11" i="17"/>
  <c r="E11" i="17"/>
  <c r="O10" i="17"/>
  <c r="M10" i="17"/>
  <c r="J10" i="17"/>
  <c r="H10" i="17"/>
  <c r="E10" i="17"/>
  <c r="O9" i="17"/>
  <c r="M9" i="17"/>
  <c r="J9" i="17"/>
  <c r="H9" i="17"/>
  <c r="E9" i="17"/>
  <c r="O8" i="17"/>
  <c r="M8" i="17"/>
  <c r="J8" i="17"/>
  <c r="H8" i="17"/>
  <c r="E8" i="17"/>
  <c r="O7" i="17"/>
  <c r="M7" i="17"/>
  <c r="J7" i="17"/>
  <c r="H7" i="17"/>
  <c r="E7" i="17"/>
  <c r="O15" i="16"/>
  <c r="M15" i="16"/>
  <c r="J15" i="16"/>
  <c r="H15" i="16"/>
  <c r="E15" i="16"/>
  <c r="C15" i="16"/>
  <c r="O14" i="16"/>
  <c r="M14" i="16"/>
  <c r="J14" i="16"/>
  <c r="H14" i="16"/>
  <c r="E14" i="16"/>
  <c r="C14" i="16"/>
  <c r="O13" i="16"/>
  <c r="M13" i="16"/>
  <c r="J13" i="16"/>
  <c r="H13" i="16"/>
  <c r="E13" i="16"/>
  <c r="C13" i="16"/>
  <c r="O12" i="16"/>
  <c r="M12" i="16"/>
  <c r="J12" i="16"/>
  <c r="H12" i="16"/>
  <c r="E12" i="16"/>
  <c r="C12" i="16"/>
  <c r="O11" i="16"/>
  <c r="M11" i="16"/>
  <c r="J11" i="16"/>
  <c r="H11" i="16"/>
  <c r="E11" i="16"/>
  <c r="C11" i="16"/>
  <c r="O10" i="16"/>
  <c r="M10" i="16"/>
  <c r="J10" i="16"/>
  <c r="H10" i="16"/>
  <c r="E10" i="16"/>
  <c r="C10" i="16"/>
  <c r="O9" i="16"/>
  <c r="M9" i="16"/>
  <c r="J9" i="16"/>
  <c r="H9" i="16"/>
  <c r="E9" i="16"/>
  <c r="C9" i="16"/>
  <c r="O8" i="16"/>
  <c r="M8" i="16"/>
  <c r="J8" i="16"/>
  <c r="H8" i="16"/>
  <c r="E8" i="16"/>
  <c r="C8" i="16"/>
  <c r="O7" i="16"/>
  <c r="M7" i="16"/>
  <c r="J7" i="16"/>
  <c r="H7" i="16"/>
  <c r="E7" i="16"/>
  <c r="C7" i="16"/>
  <c r="O28" i="15"/>
  <c r="M28" i="15"/>
  <c r="J28" i="15"/>
  <c r="H28" i="15"/>
  <c r="E28" i="15"/>
  <c r="C28" i="15"/>
  <c r="O27" i="15"/>
  <c r="M27" i="15"/>
  <c r="J27" i="15"/>
  <c r="H27" i="15"/>
  <c r="E27" i="15"/>
  <c r="C27" i="15"/>
  <c r="O26" i="15"/>
  <c r="M26" i="15"/>
  <c r="J26" i="15"/>
  <c r="H26" i="15"/>
  <c r="E26" i="15"/>
  <c r="C26" i="15"/>
  <c r="O25" i="15"/>
  <c r="M25" i="15"/>
  <c r="J25" i="15"/>
  <c r="H25" i="15"/>
  <c r="E25" i="15"/>
  <c r="C25" i="15"/>
  <c r="O24" i="15"/>
  <c r="M24" i="15"/>
  <c r="J24" i="15"/>
  <c r="H24" i="15"/>
  <c r="E24" i="15"/>
  <c r="C24" i="15"/>
  <c r="O23" i="15"/>
  <c r="M23" i="15"/>
  <c r="J23" i="15"/>
  <c r="H23" i="15"/>
  <c r="E23" i="15"/>
  <c r="C23" i="15"/>
  <c r="O22" i="15"/>
  <c r="M22" i="15"/>
  <c r="J22" i="15"/>
  <c r="H22" i="15"/>
  <c r="E22" i="15"/>
  <c r="C22" i="15"/>
  <c r="O21" i="15"/>
  <c r="M21" i="15"/>
  <c r="J21" i="15"/>
  <c r="H21" i="15"/>
  <c r="E21" i="15"/>
  <c r="C21" i="15"/>
  <c r="O20" i="15"/>
  <c r="M20" i="15"/>
  <c r="J20" i="15"/>
  <c r="H20" i="15"/>
  <c r="E20" i="15"/>
  <c r="C20" i="15"/>
  <c r="O19" i="15"/>
  <c r="M19" i="15"/>
  <c r="J19" i="15"/>
  <c r="H19" i="15"/>
  <c r="E19" i="15"/>
  <c r="C19" i="15"/>
  <c r="O18" i="15"/>
  <c r="M18" i="15"/>
  <c r="J18" i="15"/>
  <c r="H18" i="15"/>
  <c r="E18" i="15"/>
  <c r="C18" i="15"/>
  <c r="O17" i="15"/>
  <c r="M17" i="15"/>
  <c r="J17" i="15"/>
  <c r="H17" i="15"/>
  <c r="E17" i="15"/>
  <c r="C17" i="15"/>
  <c r="O16" i="15"/>
  <c r="M16" i="15"/>
  <c r="J16" i="15"/>
  <c r="H16" i="15"/>
  <c r="E16" i="15"/>
  <c r="C16" i="15"/>
  <c r="O15" i="15"/>
  <c r="M15" i="15"/>
  <c r="J15" i="15"/>
  <c r="H15" i="15"/>
  <c r="E15" i="15"/>
  <c r="C15" i="15"/>
  <c r="O14" i="15"/>
  <c r="M14" i="15"/>
  <c r="J14" i="15"/>
  <c r="H14" i="15"/>
  <c r="E14" i="15"/>
  <c r="C14" i="15"/>
  <c r="O13" i="15"/>
  <c r="M13" i="15"/>
  <c r="J13" i="15"/>
  <c r="H13" i="15"/>
  <c r="E13" i="15"/>
  <c r="C13" i="15"/>
  <c r="O12" i="15"/>
  <c r="M12" i="15"/>
  <c r="J12" i="15"/>
  <c r="H12" i="15"/>
  <c r="E12" i="15"/>
  <c r="C12" i="15"/>
  <c r="O11" i="15"/>
  <c r="M11" i="15"/>
  <c r="J11" i="15"/>
  <c r="H11" i="15"/>
  <c r="E11" i="15"/>
  <c r="C11" i="15"/>
  <c r="O10" i="15"/>
  <c r="M10" i="15"/>
  <c r="J10" i="15"/>
  <c r="H10" i="15"/>
  <c r="E10" i="15"/>
  <c r="C10" i="15"/>
  <c r="O9" i="15"/>
  <c r="M9" i="15"/>
  <c r="J9" i="15"/>
  <c r="H9" i="15"/>
  <c r="E9" i="15"/>
  <c r="C9" i="15"/>
  <c r="O8" i="15"/>
  <c r="M8" i="15"/>
  <c r="J8" i="15"/>
  <c r="H8" i="15"/>
  <c r="E8" i="15"/>
  <c r="C8" i="15"/>
  <c r="O7" i="15"/>
  <c r="M7" i="15"/>
  <c r="J7" i="15"/>
  <c r="H7" i="15"/>
  <c r="E7" i="15"/>
  <c r="C7" i="15"/>
  <c r="O29" i="14"/>
  <c r="O30" i="14"/>
  <c r="O31" i="14"/>
  <c r="M29" i="14"/>
  <c r="M30" i="14"/>
  <c r="M31" i="14"/>
  <c r="J29" i="14"/>
  <c r="J30" i="14"/>
  <c r="J31" i="14"/>
  <c r="H29" i="14"/>
  <c r="H30" i="14"/>
  <c r="H31" i="14"/>
  <c r="E29" i="14"/>
  <c r="E30" i="14"/>
  <c r="E31" i="14"/>
  <c r="C29" i="14"/>
  <c r="C30" i="14"/>
  <c r="C31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32" i="14"/>
  <c r="O33" i="14"/>
  <c r="O34" i="14"/>
  <c r="O35" i="14"/>
  <c r="O36" i="14"/>
  <c r="O37" i="14"/>
  <c r="O38" i="14"/>
  <c r="O39" i="14"/>
  <c r="O40" i="14"/>
  <c r="M40" i="14"/>
  <c r="J40" i="14"/>
  <c r="H40" i="14"/>
  <c r="E40" i="14"/>
  <c r="C40" i="14"/>
  <c r="M39" i="14"/>
  <c r="J39" i="14"/>
  <c r="H39" i="14"/>
  <c r="E39" i="14"/>
  <c r="C39" i="14"/>
  <c r="M38" i="14"/>
  <c r="J38" i="14"/>
  <c r="H38" i="14"/>
  <c r="E38" i="14"/>
  <c r="C38" i="14"/>
  <c r="M37" i="14"/>
  <c r="J37" i="14"/>
  <c r="H37" i="14"/>
  <c r="E37" i="14"/>
  <c r="C37" i="14"/>
  <c r="M36" i="14"/>
  <c r="J36" i="14"/>
  <c r="H36" i="14"/>
  <c r="E36" i="14"/>
  <c r="C36" i="14"/>
  <c r="M35" i="14"/>
  <c r="J35" i="14"/>
  <c r="H35" i="14"/>
  <c r="E35" i="14"/>
  <c r="C35" i="14"/>
  <c r="M34" i="14"/>
  <c r="J34" i="14"/>
  <c r="H34" i="14"/>
  <c r="E34" i="14"/>
  <c r="C34" i="14"/>
  <c r="M33" i="14"/>
  <c r="J33" i="14"/>
  <c r="H33" i="14"/>
  <c r="E33" i="14"/>
  <c r="C33" i="14"/>
  <c r="M32" i="14"/>
  <c r="J32" i="14"/>
  <c r="H32" i="14"/>
  <c r="E32" i="14"/>
  <c r="C32" i="14"/>
  <c r="M28" i="14"/>
  <c r="J28" i="14"/>
  <c r="H28" i="14"/>
  <c r="E28" i="14"/>
  <c r="C28" i="14"/>
  <c r="M27" i="14"/>
  <c r="J27" i="14"/>
  <c r="H27" i="14"/>
  <c r="E27" i="14"/>
  <c r="C27" i="14"/>
  <c r="M26" i="14"/>
  <c r="J26" i="14"/>
  <c r="H26" i="14"/>
  <c r="E26" i="14"/>
  <c r="C26" i="14"/>
  <c r="M25" i="14"/>
  <c r="J25" i="14"/>
  <c r="H25" i="14"/>
  <c r="E25" i="14"/>
  <c r="C25" i="14"/>
  <c r="M24" i="14"/>
  <c r="J24" i="14"/>
  <c r="H24" i="14"/>
  <c r="E24" i="14"/>
  <c r="C24" i="14"/>
  <c r="M23" i="14"/>
  <c r="J23" i="14"/>
  <c r="H23" i="14"/>
  <c r="E23" i="14"/>
  <c r="C23" i="14"/>
  <c r="M22" i="14"/>
  <c r="J22" i="14"/>
  <c r="H22" i="14"/>
  <c r="E22" i="14"/>
  <c r="C22" i="14"/>
  <c r="M21" i="14"/>
  <c r="J21" i="14"/>
  <c r="H21" i="14"/>
  <c r="E21" i="14"/>
  <c r="C21" i="14"/>
  <c r="M20" i="14"/>
  <c r="J20" i="14"/>
  <c r="H20" i="14"/>
  <c r="E20" i="14"/>
  <c r="C20" i="14"/>
  <c r="M19" i="14"/>
  <c r="J19" i="14"/>
  <c r="H19" i="14"/>
  <c r="E19" i="14"/>
  <c r="C19" i="14"/>
  <c r="M18" i="14"/>
  <c r="J18" i="14"/>
  <c r="H18" i="14"/>
  <c r="E18" i="14"/>
  <c r="C18" i="14"/>
  <c r="M17" i="14"/>
  <c r="J17" i="14"/>
  <c r="H17" i="14"/>
  <c r="E17" i="14"/>
  <c r="C17" i="14"/>
  <c r="M16" i="14"/>
  <c r="J16" i="14"/>
  <c r="H16" i="14"/>
  <c r="E16" i="14"/>
  <c r="C16" i="14"/>
  <c r="M15" i="14"/>
  <c r="J15" i="14"/>
  <c r="H15" i="14"/>
  <c r="E15" i="14"/>
  <c r="C15" i="14"/>
  <c r="M14" i="14"/>
  <c r="J14" i="14"/>
  <c r="H14" i="14"/>
  <c r="E14" i="14"/>
  <c r="C14" i="14"/>
  <c r="M13" i="14"/>
  <c r="J13" i="14"/>
  <c r="H13" i="14"/>
  <c r="E13" i="14"/>
  <c r="C13" i="14"/>
  <c r="M12" i="14"/>
  <c r="J12" i="14"/>
  <c r="H12" i="14"/>
  <c r="E12" i="14"/>
  <c r="C12" i="14"/>
  <c r="M11" i="14"/>
  <c r="J11" i="14"/>
  <c r="H11" i="14"/>
  <c r="E11" i="14"/>
  <c r="C11" i="14"/>
  <c r="M10" i="14"/>
  <c r="J10" i="14"/>
  <c r="H10" i="14"/>
  <c r="E10" i="14"/>
  <c r="C10" i="14"/>
  <c r="M9" i="14"/>
  <c r="J9" i="14"/>
  <c r="H9" i="14"/>
  <c r="E9" i="14"/>
  <c r="C9" i="14"/>
  <c r="M8" i="14"/>
  <c r="J8" i="14"/>
  <c r="H8" i="14"/>
  <c r="E8" i="14"/>
  <c r="C8" i="14"/>
  <c r="M7" i="14"/>
  <c r="J7" i="14"/>
  <c r="H7" i="14"/>
  <c r="E7" i="14"/>
  <c r="C7" i="14"/>
  <c r="O19" i="13"/>
  <c r="O20" i="13"/>
  <c r="O21" i="13"/>
  <c r="O22" i="13"/>
  <c r="O23" i="13"/>
  <c r="O24" i="13"/>
  <c r="M19" i="13"/>
  <c r="M20" i="13"/>
  <c r="M21" i="13"/>
  <c r="M22" i="13"/>
  <c r="M23" i="13"/>
  <c r="M24" i="13"/>
  <c r="J19" i="13"/>
  <c r="J20" i="13"/>
  <c r="J21" i="13"/>
  <c r="J22" i="13"/>
  <c r="J23" i="13"/>
  <c r="J24" i="13"/>
  <c r="H19" i="13"/>
  <c r="H20" i="13"/>
  <c r="H21" i="13"/>
  <c r="H22" i="13"/>
  <c r="H23" i="13"/>
  <c r="H24" i="13"/>
  <c r="E19" i="13"/>
  <c r="E20" i="13"/>
  <c r="E21" i="13"/>
  <c r="E22" i="13"/>
  <c r="E23" i="13"/>
  <c r="E24" i="13"/>
  <c r="C19" i="13"/>
  <c r="C20" i="13"/>
  <c r="C21" i="13"/>
  <c r="C22" i="13"/>
  <c r="C23" i="13"/>
  <c r="C24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O37" i="13"/>
  <c r="M37" i="13"/>
  <c r="J37" i="13"/>
  <c r="H37" i="13"/>
  <c r="E37" i="13"/>
  <c r="C37" i="13"/>
  <c r="O36" i="13"/>
  <c r="M36" i="13"/>
  <c r="J36" i="13"/>
  <c r="H36" i="13"/>
  <c r="E36" i="13"/>
  <c r="O35" i="13"/>
  <c r="M35" i="13"/>
  <c r="J35" i="13"/>
  <c r="H35" i="13"/>
  <c r="E35" i="13"/>
  <c r="O34" i="13"/>
  <c r="M34" i="13"/>
  <c r="J34" i="13"/>
  <c r="H34" i="13"/>
  <c r="E34" i="13"/>
  <c r="O33" i="13"/>
  <c r="M33" i="13"/>
  <c r="J33" i="13"/>
  <c r="H33" i="13"/>
  <c r="E33" i="13"/>
  <c r="O32" i="13"/>
  <c r="M32" i="13"/>
  <c r="J32" i="13"/>
  <c r="H32" i="13"/>
  <c r="E32" i="13"/>
  <c r="O31" i="13"/>
  <c r="M31" i="13"/>
  <c r="J31" i="13"/>
  <c r="H31" i="13"/>
  <c r="E31" i="13"/>
  <c r="O30" i="13"/>
  <c r="M30" i="13"/>
  <c r="J30" i="13"/>
  <c r="H30" i="13"/>
  <c r="E30" i="13"/>
  <c r="O29" i="13"/>
  <c r="M29" i="13"/>
  <c r="J29" i="13"/>
  <c r="H29" i="13"/>
  <c r="E29" i="13"/>
  <c r="O28" i="13"/>
  <c r="M28" i="13"/>
  <c r="J28" i="13"/>
  <c r="H28" i="13"/>
  <c r="E28" i="13"/>
  <c r="O27" i="13"/>
  <c r="M27" i="13"/>
  <c r="J27" i="13"/>
  <c r="H27" i="13"/>
  <c r="E27" i="13"/>
  <c r="O26" i="13"/>
  <c r="M26" i="13"/>
  <c r="J26" i="13"/>
  <c r="H26" i="13"/>
  <c r="E26" i="13"/>
  <c r="O25" i="13"/>
  <c r="M25" i="13"/>
  <c r="J25" i="13"/>
  <c r="H25" i="13"/>
  <c r="E25" i="13"/>
  <c r="O18" i="13"/>
  <c r="M18" i="13"/>
  <c r="J18" i="13"/>
  <c r="H18" i="13"/>
  <c r="E18" i="13"/>
  <c r="O17" i="13"/>
  <c r="M17" i="13"/>
  <c r="J17" i="13"/>
  <c r="H17" i="13"/>
  <c r="E17" i="13"/>
  <c r="O16" i="13"/>
  <c r="M16" i="13"/>
  <c r="J16" i="13"/>
  <c r="H16" i="13"/>
  <c r="E16" i="13"/>
  <c r="O15" i="13"/>
  <c r="M15" i="13"/>
  <c r="J15" i="13"/>
  <c r="H15" i="13"/>
  <c r="E15" i="13"/>
  <c r="O14" i="13"/>
  <c r="M14" i="13"/>
  <c r="J14" i="13"/>
  <c r="H14" i="13"/>
  <c r="E14" i="13"/>
  <c r="O13" i="13"/>
  <c r="M13" i="13"/>
  <c r="J13" i="13"/>
  <c r="H13" i="13"/>
  <c r="E13" i="13"/>
  <c r="O12" i="13"/>
  <c r="M12" i="13"/>
  <c r="J12" i="13"/>
  <c r="H12" i="13"/>
  <c r="E12" i="13"/>
  <c r="O11" i="13"/>
  <c r="M11" i="13"/>
  <c r="J11" i="13"/>
  <c r="H11" i="13"/>
  <c r="E11" i="13"/>
  <c r="O10" i="13"/>
  <c r="M10" i="13"/>
  <c r="J10" i="13"/>
  <c r="H10" i="13"/>
  <c r="E10" i="13"/>
  <c r="O9" i="13"/>
  <c r="M9" i="13"/>
  <c r="J9" i="13"/>
  <c r="H9" i="13"/>
  <c r="E9" i="13"/>
  <c r="O8" i="13"/>
  <c r="M8" i="13"/>
  <c r="J8" i="13"/>
  <c r="H8" i="13"/>
  <c r="E8" i="13"/>
  <c r="O7" i="13"/>
  <c r="M7" i="13"/>
  <c r="J7" i="13"/>
  <c r="H7" i="13"/>
  <c r="E7" i="13"/>
  <c r="O28" i="12" l="1"/>
  <c r="M28" i="12"/>
  <c r="J28" i="12"/>
  <c r="H28" i="12"/>
  <c r="E28" i="12"/>
  <c r="C28" i="12"/>
  <c r="O27" i="12"/>
  <c r="M27" i="12"/>
  <c r="J27" i="12"/>
  <c r="H27" i="12"/>
  <c r="E27" i="12"/>
  <c r="C27" i="12"/>
  <c r="O26" i="12"/>
  <c r="M26" i="12"/>
  <c r="J26" i="12"/>
  <c r="H26" i="12"/>
  <c r="E26" i="12"/>
  <c r="C26" i="12"/>
  <c r="O25" i="12"/>
  <c r="M25" i="12"/>
  <c r="J25" i="12"/>
  <c r="H25" i="12"/>
  <c r="E25" i="12"/>
  <c r="C25" i="12"/>
  <c r="O24" i="12"/>
  <c r="M24" i="12"/>
  <c r="J24" i="12"/>
  <c r="H24" i="12"/>
  <c r="E24" i="12"/>
  <c r="C24" i="12"/>
  <c r="O23" i="12"/>
  <c r="M23" i="12"/>
  <c r="J23" i="12"/>
  <c r="H23" i="12"/>
  <c r="E23" i="12"/>
  <c r="C23" i="12"/>
  <c r="O22" i="12"/>
  <c r="M22" i="12"/>
  <c r="J22" i="12"/>
  <c r="H22" i="12"/>
  <c r="E22" i="12"/>
  <c r="C22" i="12"/>
  <c r="O21" i="12"/>
  <c r="M21" i="12"/>
  <c r="J21" i="12"/>
  <c r="H21" i="12"/>
  <c r="E21" i="12"/>
  <c r="C21" i="12"/>
  <c r="O20" i="12"/>
  <c r="M20" i="12"/>
  <c r="J20" i="12"/>
  <c r="H20" i="12"/>
  <c r="E20" i="12"/>
  <c r="C20" i="12"/>
  <c r="O19" i="12"/>
  <c r="M19" i="12"/>
  <c r="J19" i="12"/>
  <c r="H19" i="12"/>
  <c r="E19" i="12"/>
  <c r="C19" i="12"/>
  <c r="O18" i="12"/>
  <c r="M18" i="12"/>
  <c r="J18" i="12"/>
  <c r="H18" i="12"/>
  <c r="E18" i="12"/>
  <c r="C18" i="12"/>
  <c r="O17" i="12"/>
  <c r="M17" i="12"/>
  <c r="J17" i="12"/>
  <c r="H17" i="12"/>
  <c r="E17" i="12"/>
  <c r="C17" i="12"/>
  <c r="O16" i="12"/>
  <c r="M16" i="12"/>
  <c r="J16" i="12"/>
  <c r="H16" i="12"/>
  <c r="E16" i="12"/>
  <c r="C16" i="12"/>
  <c r="O15" i="12"/>
  <c r="M15" i="12"/>
  <c r="J15" i="12"/>
  <c r="H15" i="12"/>
  <c r="E15" i="12"/>
  <c r="C15" i="12"/>
  <c r="O14" i="12"/>
  <c r="M14" i="12"/>
  <c r="J14" i="12"/>
  <c r="H14" i="12"/>
  <c r="E14" i="12"/>
  <c r="C14" i="12"/>
  <c r="O13" i="12"/>
  <c r="M13" i="12"/>
  <c r="J13" i="12"/>
  <c r="H13" i="12"/>
  <c r="E13" i="12"/>
  <c r="C13" i="12"/>
  <c r="O12" i="12"/>
  <c r="M12" i="12"/>
  <c r="J12" i="12"/>
  <c r="H12" i="12"/>
  <c r="E12" i="12"/>
  <c r="C12" i="12"/>
  <c r="O11" i="12"/>
  <c r="M11" i="12"/>
  <c r="J11" i="12"/>
  <c r="H11" i="12"/>
  <c r="E11" i="12"/>
  <c r="C11" i="12"/>
  <c r="O10" i="12"/>
  <c r="M10" i="12"/>
  <c r="J10" i="12"/>
  <c r="H10" i="12"/>
  <c r="E10" i="12"/>
  <c r="C10" i="12"/>
  <c r="O9" i="12"/>
  <c r="M9" i="12"/>
  <c r="J9" i="12"/>
  <c r="H9" i="12"/>
  <c r="E9" i="12"/>
  <c r="C9" i="12"/>
  <c r="O8" i="12"/>
  <c r="M8" i="12"/>
  <c r="J8" i="12"/>
  <c r="H8" i="12"/>
  <c r="E8" i="12"/>
  <c r="C8" i="12"/>
  <c r="O7" i="12"/>
  <c r="M7" i="12"/>
  <c r="J7" i="12"/>
  <c r="H7" i="12"/>
  <c r="E7" i="12"/>
  <c r="C7" i="12"/>
  <c r="O16" i="11"/>
  <c r="M16" i="11"/>
  <c r="J16" i="11"/>
  <c r="H16" i="11"/>
  <c r="E16" i="11"/>
  <c r="C16" i="11"/>
  <c r="O15" i="11"/>
  <c r="M15" i="11"/>
  <c r="J15" i="11"/>
  <c r="H15" i="11"/>
  <c r="E15" i="11"/>
  <c r="C15" i="11"/>
  <c r="O14" i="11"/>
  <c r="M14" i="11"/>
  <c r="J14" i="11"/>
  <c r="H14" i="11"/>
  <c r="E14" i="11"/>
  <c r="C14" i="11"/>
  <c r="O13" i="11"/>
  <c r="M13" i="11"/>
  <c r="J13" i="11"/>
  <c r="H13" i="11"/>
  <c r="E13" i="11"/>
  <c r="C13" i="11"/>
  <c r="O12" i="11"/>
  <c r="M12" i="11"/>
  <c r="J12" i="11"/>
  <c r="H12" i="11"/>
  <c r="E12" i="11"/>
  <c r="C12" i="11"/>
  <c r="O11" i="11"/>
  <c r="M11" i="11"/>
  <c r="J11" i="11"/>
  <c r="H11" i="11"/>
  <c r="E11" i="11"/>
  <c r="C11" i="11"/>
  <c r="O10" i="11"/>
  <c r="M10" i="11"/>
  <c r="J10" i="11"/>
  <c r="H10" i="11"/>
  <c r="E10" i="11"/>
  <c r="C10" i="11"/>
  <c r="O9" i="11"/>
  <c r="M9" i="11"/>
  <c r="J9" i="11"/>
  <c r="H9" i="11"/>
  <c r="E9" i="11"/>
  <c r="C9" i="11"/>
  <c r="O8" i="11"/>
  <c r="M8" i="11"/>
  <c r="J8" i="11"/>
  <c r="H8" i="11"/>
  <c r="E8" i="11"/>
  <c r="C8" i="11"/>
  <c r="O7" i="11"/>
  <c r="M7" i="11"/>
  <c r="J7" i="11"/>
  <c r="H7" i="11"/>
  <c r="E7" i="11"/>
  <c r="C7" i="11"/>
  <c r="O8" i="10"/>
  <c r="O9" i="10"/>
  <c r="O10" i="10"/>
  <c r="O11" i="10"/>
  <c r="O12" i="10"/>
  <c r="M8" i="10"/>
  <c r="M9" i="10"/>
  <c r="M10" i="10"/>
  <c r="M11" i="10"/>
  <c r="M12" i="10"/>
  <c r="J8" i="10"/>
  <c r="J9" i="10"/>
  <c r="J10" i="10"/>
  <c r="J11" i="10"/>
  <c r="J12" i="10"/>
  <c r="H8" i="10"/>
  <c r="H9" i="10"/>
  <c r="H10" i="10"/>
  <c r="H11" i="10"/>
  <c r="H12" i="10"/>
  <c r="E8" i="10"/>
  <c r="E9" i="10"/>
  <c r="E10" i="10"/>
  <c r="E11" i="10"/>
  <c r="E12" i="10"/>
  <c r="C8" i="10"/>
  <c r="C9" i="10"/>
  <c r="C10" i="10"/>
  <c r="C11" i="10"/>
  <c r="C12" i="10"/>
  <c r="O31" i="10"/>
  <c r="M31" i="10"/>
  <c r="J31" i="10"/>
  <c r="H31" i="10"/>
  <c r="E31" i="10"/>
  <c r="C31" i="10"/>
  <c r="O30" i="10"/>
  <c r="M30" i="10"/>
  <c r="J30" i="10"/>
  <c r="H30" i="10"/>
  <c r="E30" i="10"/>
  <c r="C30" i="10"/>
  <c r="O29" i="10"/>
  <c r="M29" i="10"/>
  <c r="J29" i="10"/>
  <c r="H29" i="10"/>
  <c r="E29" i="10"/>
  <c r="C29" i="10"/>
  <c r="O28" i="10"/>
  <c r="M28" i="10"/>
  <c r="J28" i="10"/>
  <c r="H28" i="10"/>
  <c r="E28" i="10"/>
  <c r="C28" i="10"/>
  <c r="O27" i="10"/>
  <c r="M27" i="10"/>
  <c r="J27" i="10"/>
  <c r="H27" i="10"/>
  <c r="E27" i="10"/>
  <c r="C27" i="10"/>
  <c r="O26" i="10"/>
  <c r="M26" i="10"/>
  <c r="J26" i="10"/>
  <c r="H26" i="10"/>
  <c r="E26" i="10"/>
  <c r="C26" i="10"/>
  <c r="O25" i="10"/>
  <c r="M25" i="10"/>
  <c r="J25" i="10"/>
  <c r="H25" i="10"/>
  <c r="E25" i="10"/>
  <c r="C25" i="10"/>
  <c r="O24" i="10"/>
  <c r="M24" i="10"/>
  <c r="J24" i="10"/>
  <c r="H24" i="10"/>
  <c r="E24" i="10"/>
  <c r="C24" i="10"/>
  <c r="O23" i="10"/>
  <c r="M23" i="10"/>
  <c r="J23" i="10"/>
  <c r="H23" i="10"/>
  <c r="E23" i="10"/>
  <c r="C23" i="10"/>
  <c r="O22" i="10"/>
  <c r="M22" i="10"/>
  <c r="J22" i="10"/>
  <c r="H22" i="10"/>
  <c r="E22" i="10"/>
  <c r="C22" i="10"/>
  <c r="O21" i="10"/>
  <c r="M21" i="10"/>
  <c r="J21" i="10"/>
  <c r="H21" i="10"/>
  <c r="E21" i="10"/>
  <c r="C21" i="10"/>
  <c r="O20" i="10"/>
  <c r="M20" i="10"/>
  <c r="J20" i="10"/>
  <c r="H20" i="10"/>
  <c r="E20" i="10"/>
  <c r="C20" i="10"/>
  <c r="O19" i="10"/>
  <c r="M19" i="10"/>
  <c r="J19" i="10"/>
  <c r="H19" i="10"/>
  <c r="E19" i="10"/>
  <c r="C19" i="10"/>
  <c r="O18" i="10"/>
  <c r="M18" i="10"/>
  <c r="J18" i="10"/>
  <c r="H18" i="10"/>
  <c r="E18" i="10"/>
  <c r="C18" i="10"/>
  <c r="O17" i="10"/>
  <c r="M17" i="10"/>
  <c r="J17" i="10"/>
  <c r="H17" i="10"/>
  <c r="E17" i="10"/>
  <c r="C17" i="10"/>
  <c r="O16" i="10"/>
  <c r="M16" i="10"/>
  <c r="J16" i="10"/>
  <c r="H16" i="10"/>
  <c r="E16" i="10"/>
  <c r="C16" i="10"/>
  <c r="O15" i="10"/>
  <c r="M15" i="10"/>
  <c r="J15" i="10"/>
  <c r="H15" i="10"/>
  <c r="E15" i="10"/>
  <c r="C15" i="10"/>
  <c r="O14" i="10"/>
  <c r="M14" i="10"/>
  <c r="J14" i="10"/>
  <c r="H14" i="10"/>
  <c r="E14" i="10"/>
  <c r="C14" i="10"/>
  <c r="O13" i="10"/>
  <c r="M13" i="10"/>
  <c r="J13" i="10"/>
  <c r="H13" i="10"/>
  <c r="E13" i="10"/>
  <c r="C13" i="10"/>
  <c r="O7" i="10"/>
  <c r="M7" i="10"/>
  <c r="J7" i="10"/>
  <c r="H7" i="10"/>
  <c r="E7" i="10"/>
  <c r="C7" i="10"/>
  <c r="O15" i="9"/>
  <c r="M15" i="9"/>
  <c r="J15" i="9"/>
  <c r="H15" i="9"/>
  <c r="E15" i="9"/>
  <c r="C15" i="9"/>
  <c r="O14" i="9"/>
  <c r="M14" i="9"/>
  <c r="J14" i="9"/>
  <c r="H14" i="9"/>
  <c r="E14" i="9"/>
  <c r="C14" i="9"/>
  <c r="O13" i="9"/>
  <c r="M13" i="9"/>
  <c r="J13" i="9"/>
  <c r="H13" i="9"/>
  <c r="E13" i="9"/>
  <c r="C13" i="9"/>
  <c r="O12" i="9"/>
  <c r="M12" i="9"/>
  <c r="J12" i="9"/>
  <c r="H12" i="9"/>
  <c r="E12" i="9"/>
  <c r="C12" i="9"/>
  <c r="O11" i="9"/>
  <c r="M11" i="9"/>
  <c r="J11" i="9"/>
  <c r="H11" i="9"/>
  <c r="E11" i="9"/>
  <c r="C11" i="9"/>
  <c r="O10" i="9"/>
  <c r="M10" i="9"/>
  <c r="J10" i="9"/>
  <c r="H10" i="9"/>
  <c r="E10" i="9"/>
  <c r="C10" i="9"/>
  <c r="O9" i="9"/>
  <c r="M9" i="9"/>
  <c r="J9" i="9"/>
  <c r="H9" i="9"/>
  <c r="E9" i="9"/>
  <c r="C9" i="9"/>
  <c r="O8" i="9"/>
  <c r="M8" i="9"/>
  <c r="J8" i="9"/>
  <c r="H8" i="9"/>
  <c r="E8" i="9"/>
  <c r="C8" i="9"/>
  <c r="O7" i="9"/>
  <c r="M7" i="9"/>
  <c r="J7" i="9"/>
  <c r="H7" i="9"/>
  <c r="E7" i="9"/>
  <c r="C7" i="9"/>
  <c r="O13" i="8"/>
  <c r="O14" i="8"/>
  <c r="M13" i="8"/>
  <c r="M14" i="8"/>
  <c r="J13" i="8"/>
  <c r="J14" i="8"/>
  <c r="H13" i="8"/>
  <c r="H14" i="8"/>
  <c r="C13" i="8"/>
  <c r="C14" i="8"/>
  <c r="E13" i="8"/>
  <c r="E14" i="8"/>
  <c r="C7" i="8"/>
  <c r="C8" i="8"/>
  <c r="C9" i="8"/>
  <c r="C10" i="8"/>
  <c r="C11" i="8"/>
  <c r="C12" i="8"/>
  <c r="C15" i="8"/>
  <c r="C16" i="8"/>
  <c r="C17" i="8"/>
  <c r="C18" i="8"/>
  <c r="C19" i="8"/>
  <c r="C20" i="8"/>
  <c r="C21" i="8"/>
  <c r="C22" i="8"/>
  <c r="C23" i="8"/>
  <c r="C24" i="8"/>
  <c r="C25" i="8"/>
  <c r="C26" i="8"/>
  <c r="O26" i="8"/>
  <c r="M26" i="8"/>
  <c r="J26" i="8"/>
  <c r="H26" i="8"/>
  <c r="E26" i="8"/>
  <c r="O25" i="8"/>
  <c r="M25" i="8"/>
  <c r="J25" i="8"/>
  <c r="H25" i="8"/>
  <c r="E25" i="8"/>
  <c r="O24" i="8"/>
  <c r="M24" i="8"/>
  <c r="J24" i="8"/>
  <c r="H24" i="8"/>
  <c r="E24" i="8"/>
  <c r="O23" i="8"/>
  <c r="M23" i="8"/>
  <c r="J23" i="8"/>
  <c r="H23" i="8"/>
  <c r="E23" i="8"/>
  <c r="O22" i="8"/>
  <c r="M22" i="8"/>
  <c r="J22" i="8"/>
  <c r="H22" i="8"/>
  <c r="E22" i="8"/>
  <c r="O21" i="8"/>
  <c r="M21" i="8"/>
  <c r="J21" i="8"/>
  <c r="H21" i="8"/>
  <c r="E21" i="8"/>
  <c r="O20" i="8"/>
  <c r="M20" i="8"/>
  <c r="J20" i="8"/>
  <c r="H20" i="8"/>
  <c r="E20" i="8"/>
  <c r="O19" i="8"/>
  <c r="M19" i="8"/>
  <c r="J19" i="8"/>
  <c r="H19" i="8"/>
  <c r="E19" i="8"/>
  <c r="O18" i="8"/>
  <c r="M18" i="8"/>
  <c r="J18" i="8"/>
  <c r="H18" i="8"/>
  <c r="E18" i="8"/>
  <c r="O17" i="8"/>
  <c r="M17" i="8"/>
  <c r="J17" i="8"/>
  <c r="H17" i="8"/>
  <c r="E17" i="8"/>
  <c r="O16" i="8"/>
  <c r="M16" i="8"/>
  <c r="J16" i="8"/>
  <c r="H16" i="8"/>
  <c r="E16" i="8"/>
  <c r="O15" i="8"/>
  <c r="M15" i="8"/>
  <c r="J15" i="8"/>
  <c r="H15" i="8"/>
  <c r="E15" i="8"/>
  <c r="O12" i="8"/>
  <c r="M12" i="8"/>
  <c r="J12" i="8"/>
  <c r="H12" i="8"/>
  <c r="E12" i="8"/>
  <c r="O11" i="8"/>
  <c r="M11" i="8"/>
  <c r="J11" i="8"/>
  <c r="H11" i="8"/>
  <c r="E11" i="8"/>
  <c r="O10" i="8"/>
  <c r="M10" i="8"/>
  <c r="J10" i="8"/>
  <c r="H10" i="8"/>
  <c r="E10" i="8"/>
  <c r="O9" i="8"/>
  <c r="M9" i="8"/>
  <c r="J9" i="8"/>
  <c r="H9" i="8"/>
  <c r="E9" i="8"/>
  <c r="O8" i="8"/>
  <c r="M8" i="8"/>
  <c r="J8" i="8"/>
  <c r="H8" i="8"/>
  <c r="E8" i="8"/>
  <c r="O7" i="8"/>
  <c r="M7" i="8"/>
  <c r="J7" i="8"/>
  <c r="H7" i="8"/>
  <c r="E7" i="8"/>
  <c r="O21" i="7"/>
  <c r="M21" i="7"/>
  <c r="J21" i="7"/>
  <c r="H21" i="7"/>
  <c r="E21" i="7"/>
  <c r="C21" i="7"/>
  <c r="O20" i="7"/>
  <c r="M20" i="7"/>
  <c r="J20" i="7"/>
  <c r="H20" i="7"/>
  <c r="E20" i="7"/>
  <c r="C20" i="7"/>
  <c r="O19" i="7"/>
  <c r="M19" i="7"/>
  <c r="J19" i="7"/>
  <c r="H19" i="7"/>
  <c r="E19" i="7"/>
  <c r="C19" i="7"/>
  <c r="O18" i="7"/>
  <c r="M18" i="7"/>
  <c r="J18" i="7"/>
  <c r="H18" i="7"/>
  <c r="E18" i="7"/>
  <c r="C18" i="7"/>
  <c r="O17" i="7"/>
  <c r="M17" i="7"/>
  <c r="J17" i="7"/>
  <c r="H17" i="7"/>
  <c r="E17" i="7"/>
  <c r="C17" i="7"/>
  <c r="O16" i="7"/>
  <c r="M16" i="7"/>
  <c r="J16" i="7"/>
  <c r="H16" i="7"/>
  <c r="E16" i="7"/>
  <c r="C16" i="7"/>
  <c r="O15" i="7"/>
  <c r="M15" i="7"/>
  <c r="J15" i="7"/>
  <c r="H15" i="7"/>
  <c r="E15" i="7"/>
  <c r="C15" i="7"/>
  <c r="O14" i="7"/>
  <c r="M14" i="7"/>
  <c r="J14" i="7"/>
  <c r="H14" i="7"/>
  <c r="E14" i="7"/>
  <c r="C14" i="7"/>
  <c r="O13" i="7"/>
  <c r="M13" i="7"/>
  <c r="J13" i="7"/>
  <c r="H13" i="7"/>
  <c r="E13" i="7"/>
  <c r="C13" i="7"/>
  <c r="O12" i="7"/>
  <c r="M12" i="7"/>
  <c r="J12" i="7"/>
  <c r="H12" i="7"/>
  <c r="E12" i="7"/>
  <c r="C12" i="7"/>
  <c r="O11" i="7"/>
  <c r="M11" i="7"/>
  <c r="J11" i="7"/>
  <c r="H11" i="7"/>
  <c r="E11" i="7"/>
  <c r="C11" i="7"/>
  <c r="O10" i="7"/>
  <c r="M10" i="7"/>
  <c r="J10" i="7"/>
  <c r="H10" i="7"/>
  <c r="E10" i="7"/>
  <c r="C10" i="7"/>
  <c r="O9" i="7"/>
  <c r="M9" i="7"/>
  <c r="J9" i="7"/>
  <c r="H9" i="7"/>
  <c r="E9" i="7"/>
  <c r="C9" i="7"/>
  <c r="O8" i="7"/>
  <c r="M8" i="7"/>
  <c r="J8" i="7"/>
  <c r="H8" i="7"/>
  <c r="E8" i="7"/>
  <c r="C8" i="7"/>
  <c r="O7" i="7"/>
  <c r="M7" i="7"/>
  <c r="J7" i="7"/>
  <c r="H7" i="7"/>
  <c r="E7" i="7"/>
  <c r="C7" i="7"/>
  <c r="O21" i="6"/>
  <c r="M21" i="6"/>
  <c r="J21" i="6"/>
  <c r="H21" i="6"/>
  <c r="E21" i="6"/>
  <c r="C21" i="6"/>
  <c r="O20" i="6"/>
  <c r="M20" i="6"/>
  <c r="J20" i="6"/>
  <c r="H20" i="6"/>
  <c r="E20" i="6"/>
  <c r="C20" i="6"/>
  <c r="O19" i="6"/>
  <c r="M19" i="6"/>
  <c r="J19" i="6"/>
  <c r="H19" i="6"/>
  <c r="E19" i="6"/>
  <c r="C19" i="6"/>
  <c r="O18" i="6"/>
  <c r="M18" i="6"/>
  <c r="J18" i="6"/>
  <c r="H18" i="6"/>
  <c r="E18" i="6"/>
  <c r="C18" i="6"/>
  <c r="O17" i="6"/>
  <c r="M17" i="6"/>
  <c r="J17" i="6"/>
  <c r="H17" i="6"/>
  <c r="E17" i="6"/>
  <c r="C17" i="6"/>
  <c r="O16" i="6"/>
  <c r="M16" i="6"/>
  <c r="J16" i="6"/>
  <c r="H16" i="6"/>
  <c r="E16" i="6"/>
  <c r="C16" i="6"/>
  <c r="O15" i="6"/>
  <c r="M15" i="6"/>
  <c r="J15" i="6"/>
  <c r="H15" i="6"/>
  <c r="E15" i="6"/>
  <c r="C15" i="6"/>
  <c r="O14" i="6"/>
  <c r="M14" i="6"/>
  <c r="J14" i="6"/>
  <c r="H14" i="6"/>
  <c r="E14" i="6"/>
  <c r="C14" i="6"/>
  <c r="O13" i="6"/>
  <c r="M13" i="6"/>
  <c r="J13" i="6"/>
  <c r="H13" i="6"/>
  <c r="E13" i="6"/>
  <c r="C13" i="6"/>
  <c r="O12" i="6"/>
  <c r="M12" i="6"/>
  <c r="J12" i="6"/>
  <c r="H12" i="6"/>
  <c r="E12" i="6"/>
  <c r="C12" i="6"/>
  <c r="O11" i="6"/>
  <c r="M11" i="6"/>
  <c r="J11" i="6"/>
  <c r="H11" i="6"/>
  <c r="E11" i="6"/>
  <c r="C11" i="6"/>
  <c r="O10" i="6"/>
  <c r="M10" i="6"/>
  <c r="J10" i="6"/>
  <c r="H10" i="6"/>
  <c r="E10" i="6"/>
  <c r="C10" i="6"/>
  <c r="O9" i="6"/>
  <c r="M9" i="6"/>
  <c r="J9" i="6"/>
  <c r="H9" i="6"/>
  <c r="E9" i="6"/>
  <c r="C9" i="6"/>
  <c r="O8" i="6"/>
  <c r="M8" i="6"/>
  <c r="J8" i="6"/>
  <c r="H8" i="6"/>
  <c r="E8" i="6"/>
  <c r="C8" i="6"/>
  <c r="O7" i="6"/>
  <c r="M7" i="6"/>
  <c r="J7" i="6"/>
  <c r="H7" i="6"/>
  <c r="E7" i="6"/>
  <c r="C7" i="6"/>
  <c r="O23" i="5"/>
  <c r="M23" i="5"/>
  <c r="J23" i="5"/>
  <c r="H23" i="5"/>
  <c r="E23" i="5"/>
  <c r="C23" i="5"/>
  <c r="O22" i="5"/>
  <c r="M22" i="5"/>
  <c r="J22" i="5"/>
  <c r="H22" i="5"/>
  <c r="E22" i="5"/>
  <c r="C22" i="5"/>
  <c r="O21" i="5"/>
  <c r="M21" i="5"/>
  <c r="J21" i="5"/>
  <c r="H21" i="5"/>
  <c r="E21" i="5"/>
  <c r="C21" i="5"/>
  <c r="O20" i="5"/>
  <c r="M20" i="5"/>
  <c r="J20" i="5"/>
  <c r="H20" i="5"/>
  <c r="E20" i="5"/>
  <c r="C20" i="5"/>
  <c r="O19" i="5"/>
  <c r="M19" i="5"/>
  <c r="J19" i="5"/>
  <c r="H19" i="5"/>
  <c r="E19" i="5"/>
  <c r="C19" i="5"/>
  <c r="O18" i="5"/>
  <c r="M18" i="5"/>
  <c r="J18" i="5"/>
  <c r="H18" i="5"/>
  <c r="E18" i="5"/>
  <c r="C18" i="5"/>
  <c r="O17" i="5"/>
  <c r="M17" i="5"/>
  <c r="J17" i="5"/>
  <c r="H17" i="5"/>
  <c r="E17" i="5"/>
  <c r="C17" i="5"/>
  <c r="O16" i="5"/>
  <c r="M16" i="5"/>
  <c r="J16" i="5"/>
  <c r="H16" i="5"/>
  <c r="E16" i="5"/>
  <c r="C16" i="5"/>
  <c r="O15" i="5"/>
  <c r="M15" i="5"/>
  <c r="J15" i="5"/>
  <c r="H15" i="5"/>
  <c r="E15" i="5"/>
  <c r="C15" i="5"/>
  <c r="O14" i="5"/>
  <c r="M14" i="5"/>
  <c r="J14" i="5"/>
  <c r="H14" i="5"/>
  <c r="E14" i="5"/>
  <c r="C14" i="5"/>
  <c r="O13" i="5"/>
  <c r="M13" i="5"/>
  <c r="J13" i="5"/>
  <c r="H13" i="5"/>
  <c r="E13" i="5"/>
  <c r="C13" i="5"/>
  <c r="O12" i="5"/>
  <c r="M12" i="5"/>
  <c r="J12" i="5"/>
  <c r="H12" i="5"/>
  <c r="E12" i="5"/>
  <c r="C12" i="5"/>
  <c r="O11" i="5"/>
  <c r="M11" i="5"/>
  <c r="J11" i="5"/>
  <c r="H11" i="5"/>
  <c r="E11" i="5"/>
  <c r="C11" i="5"/>
  <c r="O10" i="5"/>
  <c r="M10" i="5"/>
  <c r="J10" i="5"/>
  <c r="H10" i="5"/>
  <c r="E10" i="5"/>
  <c r="C10" i="5"/>
  <c r="O9" i="5"/>
  <c r="M9" i="5"/>
  <c r="J9" i="5"/>
  <c r="H9" i="5"/>
  <c r="E9" i="5"/>
  <c r="C9" i="5"/>
  <c r="O8" i="5"/>
  <c r="M8" i="5"/>
  <c r="J8" i="5"/>
  <c r="H8" i="5"/>
  <c r="E8" i="5"/>
  <c r="C8" i="5"/>
  <c r="O7" i="5"/>
  <c r="M7" i="5"/>
  <c r="J7" i="5"/>
  <c r="H7" i="5"/>
  <c r="E7" i="5"/>
  <c r="C7" i="5"/>
  <c r="O9" i="4"/>
  <c r="O10" i="4"/>
  <c r="O11" i="4"/>
  <c r="O12" i="4"/>
  <c r="O13" i="4"/>
  <c r="O14" i="4"/>
  <c r="O15" i="4"/>
  <c r="O16" i="4"/>
  <c r="M9" i="4"/>
  <c r="M10" i="4"/>
  <c r="M11" i="4"/>
  <c r="M12" i="4"/>
  <c r="M13" i="4"/>
  <c r="M14" i="4"/>
  <c r="M15" i="4"/>
  <c r="M16" i="4"/>
  <c r="J9" i="4"/>
  <c r="J10" i="4"/>
  <c r="J11" i="4"/>
  <c r="J12" i="4"/>
  <c r="J13" i="4"/>
  <c r="J14" i="4"/>
  <c r="J15" i="4"/>
  <c r="J16" i="4"/>
  <c r="H9" i="4"/>
  <c r="H10" i="4"/>
  <c r="H11" i="4"/>
  <c r="H12" i="4"/>
  <c r="H13" i="4"/>
  <c r="H14" i="4"/>
  <c r="H15" i="4"/>
  <c r="H16" i="4"/>
  <c r="E9" i="4"/>
  <c r="E10" i="4"/>
  <c r="E11" i="4"/>
  <c r="E12" i="4"/>
  <c r="E13" i="4"/>
  <c r="E14" i="4"/>
  <c r="E15" i="4"/>
  <c r="E16" i="4"/>
  <c r="C9" i="4"/>
  <c r="C10" i="4"/>
  <c r="C11" i="4"/>
  <c r="C12" i="4"/>
  <c r="C13" i="4"/>
  <c r="C14" i="4"/>
  <c r="C15" i="4"/>
  <c r="C16" i="4"/>
  <c r="O23" i="4"/>
  <c r="M23" i="4"/>
  <c r="J23" i="4"/>
  <c r="H23" i="4"/>
  <c r="E23" i="4"/>
  <c r="C23" i="4"/>
  <c r="O22" i="4"/>
  <c r="M22" i="4"/>
  <c r="J22" i="4"/>
  <c r="H22" i="4"/>
  <c r="E22" i="4"/>
  <c r="C22" i="4"/>
  <c r="O21" i="4"/>
  <c r="M21" i="4"/>
  <c r="J21" i="4"/>
  <c r="H21" i="4"/>
  <c r="E21" i="4"/>
  <c r="C21" i="4"/>
  <c r="O20" i="4"/>
  <c r="M20" i="4"/>
  <c r="J20" i="4"/>
  <c r="H20" i="4"/>
  <c r="E20" i="4"/>
  <c r="C20" i="4"/>
  <c r="O19" i="4"/>
  <c r="M19" i="4"/>
  <c r="J19" i="4"/>
  <c r="H19" i="4"/>
  <c r="E19" i="4"/>
  <c r="C19" i="4"/>
  <c r="O18" i="4"/>
  <c r="M18" i="4"/>
  <c r="J18" i="4"/>
  <c r="H18" i="4"/>
  <c r="E18" i="4"/>
  <c r="C18" i="4"/>
  <c r="O17" i="4"/>
  <c r="M17" i="4"/>
  <c r="J17" i="4"/>
  <c r="H17" i="4"/>
  <c r="E17" i="4"/>
  <c r="C17" i="4"/>
  <c r="O8" i="4"/>
  <c r="M8" i="4"/>
  <c r="J8" i="4"/>
  <c r="H8" i="4"/>
  <c r="E8" i="4"/>
  <c r="C8" i="4"/>
  <c r="O7" i="4"/>
  <c r="M7" i="4"/>
  <c r="J7" i="4"/>
  <c r="H7" i="4"/>
  <c r="E7" i="4"/>
  <c r="C7" i="4"/>
  <c r="E15" i="3"/>
  <c r="O15" i="3"/>
  <c r="M15" i="3"/>
  <c r="J15" i="3"/>
  <c r="H15" i="3"/>
  <c r="C15" i="3"/>
  <c r="O14" i="3"/>
  <c r="M14" i="3"/>
  <c r="J14" i="3"/>
  <c r="H14" i="3"/>
  <c r="E14" i="3"/>
  <c r="C14" i="3"/>
  <c r="O13" i="3"/>
  <c r="M13" i="3"/>
  <c r="J13" i="3"/>
  <c r="H13" i="3"/>
  <c r="E13" i="3"/>
  <c r="C13" i="3"/>
  <c r="O12" i="3"/>
  <c r="M12" i="3"/>
  <c r="J12" i="3"/>
  <c r="H12" i="3"/>
  <c r="E12" i="3"/>
  <c r="C12" i="3"/>
  <c r="O11" i="3"/>
  <c r="M11" i="3"/>
  <c r="J11" i="3"/>
  <c r="H11" i="3"/>
  <c r="E11" i="3"/>
  <c r="C11" i="3"/>
  <c r="O10" i="3"/>
  <c r="M10" i="3"/>
  <c r="J10" i="3"/>
  <c r="H10" i="3"/>
  <c r="E10" i="3"/>
  <c r="C10" i="3"/>
  <c r="O9" i="3"/>
  <c r="M9" i="3"/>
  <c r="J9" i="3"/>
  <c r="H9" i="3"/>
  <c r="E9" i="3"/>
  <c r="C9" i="3"/>
  <c r="O8" i="3"/>
  <c r="M8" i="3"/>
  <c r="J8" i="3"/>
  <c r="H8" i="3"/>
  <c r="E8" i="3"/>
  <c r="C8" i="3"/>
  <c r="O7" i="3"/>
  <c r="M7" i="3"/>
  <c r="J7" i="3"/>
  <c r="H7" i="3"/>
  <c r="E7" i="3"/>
  <c r="C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7" i="2"/>
</calcChain>
</file>

<file path=xl/sharedStrings.xml><?xml version="1.0" encoding="utf-8"?>
<sst xmlns="http://schemas.openxmlformats.org/spreadsheetml/2006/main" count="959" uniqueCount="397">
  <si>
    <t xml:space="preserve"> Guatemala</t>
  </si>
  <si>
    <t xml:space="preserve"> Santa Catarina Pinula</t>
  </si>
  <si>
    <t xml:space="preserve"> San José Pinula</t>
  </si>
  <si>
    <t xml:space="preserve"> San José del Golfo</t>
  </si>
  <si>
    <t xml:space="preserve"> Palencia</t>
  </si>
  <si>
    <t xml:space="preserve"> Chinautla</t>
  </si>
  <si>
    <t xml:space="preserve"> San Pedro Ayampuc</t>
  </si>
  <si>
    <t xml:space="preserve"> Mixco</t>
  </si>
  <si>
    <t xml:space="preserve"> San Pedro Sacatepéquez</t>
  </si>
  <si>
    <t xml:space="preserve"> San Juan Sacatepéquez</t>
  </si>
  <si>
    <t xml:space="preserve"> San Raymundo</t>
  </si>
  <si>
    <t xml:space="preserve"> Chuarrancho</t>
  </si>
  <si>
    <t xml:space="preserve"> Fraijanes</t>
  </si>
  <si>
    <t xml:space="preserve"> Amatitlán</t>
  </si>
  <si>
    <t xml:space="preserve"> Villa Nueva</t>
  </si>
  <si>
    <t xml:space="preserve"> Villa Canales</t>
  </si>
  <si>
    <t xml:space="preserve"> San Miguel Petapa</t>
  </si>
  <si>
    <t xml:space="preserve"> Guastatoya</t>
  </si>
  <si>
    <t xml:space="preserve"> Morazán</t>
  </si>
  <si>
    <t xml:space="preserve"> San Agustín Acasaguastlán</t>
  </si>
  <si>
    <t xml:space="preserve"> San Cristóbal Acasaguastlán</t>
  </si>
  <si>
    <t xml:space="preserve"> El Jícaro</t>
  </si>
  <si>
    <t xml:space="preserve"> Sansare</t>
  </si>
  <si>
    <t xml:space="preserve"> Sanarate</t>
  </si>
  <si>
    <t xml:space="preserve"> San Antonio la Paz</t>
  </si>
  <si>
    <t xml:space="preserve"> Antigua Guatemala</t>
  </si>
  <si>
    <t xml:space="preserve"> Jocotenango</t>
  </si>
  <si>
    <t xml:space="preserve"> Pastores</t>
  </si>
  <si>
    <t xml:space="preserve"> Sumpango</t>
  </si>
  <si>
    <t xml:space="preserve"> Santo Domingo Xenacoj</t>
  </si>
  <si>
    <t xml:space="preserve"> Santiago Sacatepéquez</t>
  </si>
  <si>
    <t xml:space="preserve"> San Bartolomé Milpas Altas</t>
  </si>
  <si>
    <t xml:space="preserve"> San Lucas Sacatepéquez</t>
  </si>
  <si>
    <t xml:space="preserve"> Santa Lucía Milpas Altas</t>
  </si>
  <si>
    <t xml:space="preserve"> Magdalena Milpas Altas</t>
  </si>
  <si>
    <t xml:space="preserve"> Santa María de Jesús</t>
  </si>
  <si>
    <t xml:space="preserve"> Ciudad Vieja</t>
  </si>
  <si>
    <t xml:space="preserve"> San Miguel Dueñas</t>
  </si>
  <si>
    <t xml:space="preserve"> San Juan Alotenango</t>
  </si>
  <si>
    <t xml:space="preserve"> San Antonio Aguas Calientes</t>
  </si>
  <si>
    <t xml:space="preserve"> Santa Catarina Barahona</t>
  </si>
  <si>
    <t xml:space="preserve"> Chimaltenango</t>
  </si>
  <si>
    <t xml:space="preserve"> San José Poaquil</t>
  </si>
  <si>
    <t xml:space="preserve"> San Martín Jilotepeque</t>
  </si>
  <si>
    <t xml:space="preserve"> San Juan Comalapa</t>
  </si>
  <si>
    <t xml:space="preserve"> Santa Apolonia</t>
  </si>
  <si>
    <t xml:space="preserve"> Tecpán Guatemala</t>
  </si>
  <si>
    <t xml:space="preserve"> Patzún</t>
  </si>
  <si>
    <t xml:space="preserve"> San Miguel Pochuta</t>
  </si>
  <si>
    <t xml:space="preserve"> Patzicía</t>
  </si>
  <si>
    <t xml:space="preserve"> Santa Cruz Balanyá</t>
  </si>
  <si>
    <t xml:space="preserve"> Acatenango</t>
  </si>
  <si>
    <t xml:space="preserve"> San Pedro Yepocapa</t>
  </si>
  <si>
    <t xml:space="preserve"> San Andrés Itzapa</t>
  </si>
  <si>
    <t xml:space="preserve"> Parramos</t>
  </si>
  <si>
    <t xml:space="preserve"> Zaragoza</t>
  </si>
  <si>
    <t xml:space="preserve"> El Tejar</t>
  </si>
  <si>
    <t xml:space="preserve"> Escuintla</t>
  </si>
  <si>
    <t xml:space="preserve"> Santa Lucía Cotzumalguapa</t>
  </si>
  <si>
    <t xml:space="preserve"> La Democracia</t>
  </si>
  <si>
    <t xml:space="preserve"> Siquinalá</t>
  </si>
  <si>
    <t xml:space="preserve"> Masagua</t>
  </si>
  <si>
    <t xml:space="preserve"> Tiquisate</t>
  </si>
  <si>
    <t xml:space="preserve"> La Gomera</t>
  </si>
  <si>
    <t xml:space="preserve"> Guanagazapa</t>
  </si>
  <si>
    <t xml:space="preserve"> San José</t>
  </si>
  <si>
    <t xml:space="preserve"> Iztapa</t>
  </si>
  <si>
    <t xml:space="preserve"> Palín</t>
  </si>
  <si>
    <t xml:space="preserve"> San Vicente Pacaya</t>
  </si>
  <si>
    <t xml:space="preserve"> Nueva Concepción</t>
  </si>
  <si>
    <t xml:space="preserve"> Sipacate</t>
  </si>
  <si>
    <t xml:space="preserve"> Cuilapa</t>
  </si>
  <si>
    <t xml:space="preserve"> Barberena</t>
  </si>
  <si>
    <t xml:space="preserve"> Santa Rosa de Lima</t>
  </si>
  <si>
    <t xml:space="preserve"> Casillas</t>
  </si>
  <si>
    <t xml:space="preserve"> Oratorio</t>
  </si>
  <si>
    <t xml:space="preserve"> San Juan Tecuaco</t>
  </si>
  <si>
    <t xml:space="preserve"> Chiquimulilla</t>
  </si>
  <si>
    <t xml:space="preserve"> Taxisco</t>
  </si>
  <si>
    <t xml:space="preserve"> Santa María Ixhuatán</t>
  </si>
  <si>
    <t xml:space="preserve"> Guazacapán</t>
  </si>
  <si>
    <t xml:space="preserve"> Santa Cruz Naranjo</t>
  </si>
  <si>
    <t xml:space="preserve"> Pueblo Nuevo Viñas</t>
  </si>
  <si>
    <t xml:space="preserve"> Nueva Santa Rosa</t>
  </si>
  <si>
    <t xml:space="preserve"> Sololá</t>
  </si>
  <si>
    <t xml:space="preserve"> San José Chacayá</t>
  </si>
  <si>
    <t xml:space="preserve"> Santa María Visitación</t>
  </si>
  <si>
    <t xml:space="preserve"> Santa Lucía Utatlán</t>
  </si>
  <si>
    <t xml:space="preserve"> Nahualá</t>
  </si>
  <si>
    <t xml:space="preserve"> Santa Catarina Ixtahuacán</t>
  </si>
  <si>
    <t xml:space="preserve"> Concepción</t>
  </si>
  <si>
    <t xml:space="preserve"> San Andrés Semetabaj</t>
  </si>
  <si>
    <t xml:space="preserve"> Panajachel</t>
  </si>
  <si>
    <t xml:space="preserve"> Santa Catarina Palopó</t>
  </si>
  <si>
    <t xml:space="preserve"> San Antonio Palopó</t>
  </si>
  <si>
    <t xml:space="preserve"> San Lucas Tolimán</t>
  </si>
  <si>
    <t xml:space="preserve"> Santiago Atitlán</t>
  </si>
  <si>
    <t xml:space="preserve"> Totonicapán</t>
  </si>
  <si>
    <t xml:space="preserve"> San Cristóbal Totonicapán</t>
  </si>
  <si>
    <t xml:space="preserve"> San Andrés Xecul</t>
  </si>
  <si>
    <t xml:space="preserve"> Momostenango</t>
  </si>
  <si>
    <t xml:space="preserve"> Santa María Chiquimula</t>
  </si>
  <si>
    <t xml:space="preserve"> San Bartolo Aguas Calientes</t>
  </si>
  <si>
    <t xml:space="preserve"> Quetzaltenango</t>
  </si>
  <si>
    <t xml:space="preserve"> Salcajá</t>
  </si>
  <si>
    <t xml:space="preserve"> San Juan Olintepeque</t>
  </si>
  <si>
    <t xml:space="preserve"> San Carlos Sija</t>
  </si>
  <si>
    <t xml:space="preserve"> Sibilia</t>
  </si>
  <si>
    <t xml:space="preserve"> Cabricán</t>
  </si>
  <si>
    <t xml:space="preserve"> Cajolá</t>
  </si>
  <si>
    <t xml:space="preserve"> San Miguel Siguilá</t>
  </si>
  <si>
    <t xml:space="preserve"> San Juan Ostuncalco</t>
  </si>
  <si>
    <t xml:space="preserve"> San Mateo</t>
  </si>
  <si>
    <t xml:space="preserve"> Concepción Chiquirichapa</t>
  </si>
  <si>
    <t xml:space="preserve"> San Martín Sacatepéquez</t>
  </si>
  <si>
    <t xml:space="preserve"> Almolonga</t>
  </si>
  <si>
    <t xml:space="preserve"> Cantel</t>
  </si>
  <si>
    <t xml:space="preserve"> Huitán</t>
  </si>
  <si>
    <t xml:space="preserve"> Zunil</t>
  </si>
  <si>
    <t xml:space="preserve"> Colomba Costa Cuca</t>
  </si>
  <si>
    <t xml:space="preserve"> El Palmar</t>
  </si>
  <si>
    <t xml:space="preserve"> Coatepeque</t>
  </si>
  <si>
    <t xml:space="preserve"> Génova</t>
  </si>
  <si>
    <t xml:space="preserve"> Flores Costa Cuca</t>
  </si>
  <si>
    <t xml:space="preserve"> La Esperanza</t>
  </si>
  <si>
    <t xml:space="preserve"> Mazatenango</t>
  </si>
  <si>
    <t xml:space="preserve"> Cuyotenango</t>
  </si>
  <si>
    <t xml:space="preserve"> San Francisco Zapotitlán</t>
  </si>
  <si>
    <t xml:space="preserve"> San Bernardino</t>
  </si>
  <si>
    <t xml:space="preserve"> Santo Domingo Suchitepéquez</t>
  </si>
  <si>
    <t xml:space="preserve"> San Lorenzo</t>
  </si>
  <si>
    <t xml:space="preserve"> Samayac</t>
  </si>
  <si>
    <t xml:space="preserve"> San Pablo Jocopilas</t>
  </si>
  <si>
    <t xml:space="preserve"> San Antonio Suchitepéquez</t>
  </si>
  <si>
    <t xml:space="preserve"> San Miguel Panán</t>
  </si>
  <si>
    <t xml:space="preserve"> San Gabriel</t>
  </si>
  <si>
    <t xml:space="preserve"> Chicacao</t>
  </si>
  <si>
    <t xml:space="preserve"> Patulul</t>
  </si>
  <si>
    <t xml:space="preserve"> Santa Bárbara</t>
  </si>
  <si>
    <t xml:space="preserve"> San Juan Bautista</t>
  </si>
  <si>
    <t xml:space="preserve"> Zunilito</t>
  </si>
  <si>
    <t xml:space="preserve"> Pueblo Nuevo</t>
  </si>
  <si>
    <t xml:space="preserve"> Río Bravo</t>
  </si>
  <si>
    <t xml:space="preserve"> San José La Máquina</t>
  </si>
  <si>
    <t xml:space="preserve"> Retalhuleu</t>
  </si>
  <si>
    <t xml:space="preserve"> San Sebastián</t>
  </si>
  <si>
    <t xml:space="preserve"> Santa Cruz Muluá</t>
  </si>
  <si>
    <t xml:space="preserve"> San Martín Zapotitlán</t>
  </si>
  <si>
    <t xml:space="preserve"> San Felipe</t>
  </si>
  <si>
    <t xml:space="preserve"> San Andrés Villa Seca</t>
  </si>
  <si>
    <t xml:space="preserve"> Champerico</t>
  </si>
  <si>
    <t xml:space="preserve"> Nuevo San Carlos</t>
  </si>
  <si>
    <t xml:space="preserve"> El Asintal</t>
  </si>
  <si>
    <t xml:space="preserve"> San Marcos</t>
  </si>
  <si>
    <t xml:space="preserve"> San Antonio Sacatepéquez</t>
  </si>
  <si>
    <t xml:space="preserve"> Comitancillo</t>
  </si>
  <si>
    <t xml:space="preserve"> San Miguel Ixtahuacán</t>
  </si>
  <si>
    <t xml:space="preserve"> Concepción Tutuapa</t>
  </si>
  <si>
    <t xml:space="preserve"> Tacaná</t>
  </si>
  <si>
    <t xml:space="preserve"> Sibinal</t>
  </si>
  <si>
    <t xml:space="preserve"> Tajumulco</t>
  </si>
  <si>
    <t xml:space="preserve"> Tejutla</t>
  </si>
  <si>
    <t xml:space="preserve"> San Rafael Pie de la Cuesta</t>
  </si>
  <si>
    <t xml:space="preserve"> Nuevo Progreso</t>
  </si>
  <si>
    <t xml:space="preserve"> El Tumbador</t>
  </si>
  <si>
    <t xml:space="preserve"> Malacatán</t>
  </si>
  <si>
    <t xml:space="preserve"> Catarina</t>
  </si>
  <si>
    <t xml:space="preserve"> Ayutla</t>
  </si>
  <si>
    <t xml:space="preserve"> Ocós</t>
  </si>
  <si>
    <t xml:space="preserve"> San Pablo</t>
  </si>
  <si>
    <t xml:space="preserve"> El Quetzal</t>
  </si>
  <si>
    <t xml:space="preserve"> La Reforma</t>
  </si>
  <si>
    <t xml:space="preserve"> Pajapita</t>
  </si>
  <si>
    <t xml:space="preserve"> Ixchiguán</t>
  </si>
  <si>
    <t xml:space="preserve"> San José Ojetenam</t>
  </si>
  <si>
    <t xml:space="preserve"> San Cristóbal Cucho</t>
  </si>
  <si>
    <t xml:space="preserve"> Sipacapa</t>
  </si>
  <si>
    <t xml:space="preserve"> Esquipulas Palo Gordo</t>
  </si>
  <si>
    <t xml:space="preserve"> Río Blanco</t>
  </si>
  <si>
    <t xml:space="preserve"> La Blanca</t>
  </si>
  <si>
    <t xml:space="preserve"> Huehuetenango</t>
  </si>
  <si>
    <t xml:space="preserve"> Chiantla</t>
  </si>
  <si>
    <t xml:space="preserve"> Malacatancito</t>
  </si>
  <si>
    <t xml:space="preserve"> Cuilco</t>
  </si>
  <si>
    <t xml:space="preserve"> Nentón</t>
  </si>
  <si>
    <t xml:space="preserve"> San Pedro Necta</t>
  </si>
  <si>
    <t xml:space="preserve"> Jacaltenango</t>
  </si>
  <si>
    <t xml:space="preserve"> San Pedro Soloma</t>
  </si>
  <si>
    <t xml:space="preserve"> San Ildefonso Ixtahuacán</t>
  </si>
  <si>
    <t xml:space="preserve"> La Libertad</t>
  </si>
  <si>
    <t xml:space="preserve"> San Miguel Acatán</t>
  </si>
  <si>
    <t xml:space="preserve"> San Rafael La Independencia</t>
  </si>
  <si>
    <t xml:space="preserve"> Todos Santos Cuchumatán</t>
  </si>
  <si>
    <t xml:space="preserve"> San Juan Atitán</t>
  </si>
  <si>
    <t xml:space="preserve"> Santa Eulalia</t>
  </si>
  <si>
    <t xml:space="preserve"> San Mateo Ixtatán</t>
  </si>
  <si>
    <t xml:space="preserve"> Colotenango</t>
  </si>
  <si>
    <t xml:space="preserve"> San Sebastián Huehuetenango</t>
  </si>
  <si>
    <t xml:space="preserve"> Tectitán</t>
  </si>
  <si>
    <t xml:space="preserve"> Concepción Huista</t>
  </si>
  <si>
    <t xml:space="preserve"> San Juan Ixcoy</t>
  </si>
  <si>
    <t xml:space="preserve"> San Antonio Huista</t>
  </si>
  <si>
    <t xml:space="preserve"> San Sebastián Coatán</t>
  </si>
  <si>
    <t xml:space="preserve"> Santa Cruz Barillas</t>
  </si>
  <si>
    <t xml:space="preserve"> Aguacatán</t>
  </si>
  <si>
    <t xml:space="preserve"> San Rafael Petzal</t>
  </si>
  <si>
    <t xml:space="preserve"> San Gaspar Ixchil</t>
  </si>
  <si>
    <t xml:space="preserve"> Santiago Chimaltenango</t>
  </si>
  <si>
    <t xml:space="preserve"> Santa Ana Huista</t>
  </si>
  <si>
    <t xml:space="preserve"> Unión Cantinil</t>
  </si>
  <si>
    <t xml:space="preserve"> Petatán</t>
  </si>
  <si>
    <t xml:space="preserve"> Santa Cruz del Quiché</t>
  </si>
  <si>
    <t xml:space="preserve"> Chiché</t>
  </si>
  <si>
    <t xml:space="preserve"> Chinique</t>
  </si>
  <si>
    <t xml:space="preserve"> Zacualpa</t>
  </si>
  <si>
    <t xml:space="preserve"> Chajul</t>
  </si>
  <si>
    <t xml:space="preserve"> Santo Tomás Chichicastenango</t>
  </si>
  <si>
    <t xml:space="preserve"> Patzité</t>
  </si>
  <si>
    <t xml:space="preserve"> San Antonio Ilotenango</t>
  </si>
  <si>
    <t xml:space="preserve"> San Pedro Jocopilas</t>
  </si>
  <si>
    <t xml:space="preserve"> Cunén</t>
  </si>
  <si>
    <t xml:space="preserve"> San Juan Cotzal</t>
  </si>
  <si>
    <t xml:space="preserve"> Joyabaj</t>
  </si>
  <si>
    <t xml:space="preserve"> Santa María Nebaj</t>
  </si>
  <si>
    <t xml:space="preserve"> San Andrés Sajcabajá</t>
  </si>
  <si>
    <t xml:space="preserve"> San Miguel Uspantán</t>
  </si>
  <si>
    <t xml:space="preserve"> Sacapulas</t>
  </si>
  <si>
    <t xml:space="preserve"> San Bartolomé Jocotenango</t>
  </si>
  <si>
    <t xml:space="preserve"> Canillá</t>
  </si>
  <si>
    <t xml:space="preserve"> Chicamán</t>
  </si>
  <si>
    <t xml:space="preserve"> Playa Grande Ixcán</t>
  </si>
  <si>
    <t xml:space="preserve"> Pachalum</t>
  </si>
  <si>
    <t xml:space="preserve"> Salamá</t>
  </si>
  <si>
    <t xml:space="preserve"> San Miguel Chicaj</t>
  </si>
  <si>
    <t xml:space="preserve"> Rabinal</t>
  </si>
  <si>
    <t xml:space="preserve"> Cubulco</t>
  </si>
  <si>
    <t xml:space="preserve"> Granados</t>
  </si>
  <si>
    <t xml:space="preserve"> Santa Cruz El Chol</t>
  </si>
  <si>
    <t xml:space="preserve"> San Jerónimo</t>
  </si>
  <si>
    <t xml:space="preserve"> Purulhá</t>
  </si>
  <si>
    <t xml:space="preserve"> Cobán</t>
  </si>
  <si>
    <t xml:space="preserve"> Santa Cruz Verapaz</t>
  </si>
  <si>
    <t xml:space="preserve"> San Cristóbal Verapaz</t>
  </si>
  <si>
    <t xml:space="preserve"> Tactic</t>
  </si>
  <si>
    <t xml:space="preserve"> Tamahú</t>
  </si>
  <si>
    <t xml:space="preserve"> San Miguel Tucurú</t>
  </si>
  <si>
    <t xml:space="preserve"> Panzós</t>
  </si>
  <si>
    <t xml:space="preserve"> Senahú</t>
  </si>
  <si>
    <t xml:space="preserve"> San Pedro Carchá</t>
  </si>
  <si>
    <t xml:space="preserve"> San Juan Chamelco</t>
  </si>
  <si>
    <t xml:space="preserve"> San Agustín Lanquín</t>
  </si>
  <si>
    <t xml:space="preserve"> Santa María Cahabón</t>
  </si>
  <si>
    <t xml:space="preserve"> Chisec</t>
  </si>
  <si>
    <t xml:space="preserve"> Chahal</t>
  </si>
  <si>
    <t xml:space="preserve"> Fray Bartolomé de las Casas</t>
  </si>
  <si>
    <t xml:space="preserve"> Santa Catalina La Tinta</t>
  </si>
  <si>
    <t xml:space="preserve"> Raxruhá</t>
  </si>
  <si>
    <t xml:space="preserve"> Flores</t>
  </si>
  <si>
    <t xml:space="preserve"> San Benito</t>
  </si>
  <si>
    <t xml:space="preserve"> San Andrés</t>
  </si>
  <si>
    <t xml:space="preserve"> San Francisco</t>
  </si>
  <si>
    <t xml:space="preserve"> Santa Ana</t>
  </si>
  <si>
    <t xml:space="preserve"> Dolores</t>
  </si>
  <si>
    <t xml:space="preserve"> San Luis</t>
  </si>
  <si>
    <t xml:space="preserve"> Sayaxché</t>
  </si>
  <si>
    <t xml:space="preserve"> Melchor de Mencos</t>
  </si>
  <si>
    <t xml:space="preserve"> Poptún</t>
  </si>
  <si>
    <t xml:space="preserve"> Las Cruces</t>
  </si>
  <si>
    <t xml:space="preserve"> El Chal</t>
  </si>
  <si>
    <t xml:space="preserve"> Puerto Barrios</t>
  </si>
  <si>
    <t xml:space="preserve"> Livingston</t>
  </si>
  <si>
    <t xml:space="preserve"> El Estor</t>
  </si>
  <si>
    <t xml:space="preserve"> Morales</t>
  </si>
  <si>
    <t xml:space="preserve"> Los Amates</t>
  </si>
  <si>
    <t xml:space="preserve"> Zacapa</t>
  </si>
  <si>
    <t xml:space="preserve"> Estanzuela</t>
  </si>
  <si>
    <t xml:space="preserve"> Río Hondo</t>
  </si>
  <si>
    <t xml:space="preserve"> Gualán</t>
  </si>
  <si>
    <t xml:space="preserve"> Teculután</t>
  </si>
  <si>
    <t xml:space="preserve"> Usumatlán</t>
  </si>
  <si>
    <t xml:space="preserve"> Cabañas</t>
  </si>
  <si>
    <t xml:space="preserve"> San Diego</t>
  </si>
  <si>
    <t xml:space="preserve"> La Unión</t>
  </si>
  <si>
    <t xml:space="preserve"> Huité</t>
  </si>
  <si>
    <t xml:space="preserve"> San Jorge</t>
  </si>
  <si>
    <t xml:space="preserve"> Chiquimula</t>
  </si>
  <si>
    <t xml:space="preserve"> San Juan Ermita</t>
  </si>
  <si>
    <t xml:space="preserve"> Jocotán</t>
  </si>
  <si>
    <t xml:space="preserve"> Camotán</t>
  </si>
  <si>
    <t xml:space="preserve"> Olopa</t>
  </si>
  <si>
    <t xml:space="preserve"> Esquipulas</t>
  </si>
  <si>
    <t xml:space="preserve"> Quezaltepeque</t>
  </si>
  <si>
    <t xml:space="preserve"> San Jacinto</t>
  </si>
  <si>
    <t xml:space="preserve"> Ipala</t>
  </si>
  <si>
    <t xml:space="preserve"> Jalapa</t>
  </si>
  <si>
    <t xml:space="preserve"> San Pedro Pinula</t>
  </si>
  <si>
    <t xml:space="preserve"> San Luis Jilotepeque</t>
  </si>
  <si>
    <t xml:space="preserve"> San Manuel Chaparrón</t>
  </si>
  <si>
    <t xml:space="preserve"> San Carlos Alzatate</t>
  </si>
  <si>
    <t xml:space="preserve"> Monjas</t>
  </si>
  <si>
    <t xml:space="preserve"> Mataquescuintla</t>
  </si>
  <si>
    <t xml:space="preserve"> Jutiapa</t>
  </si>
  <si>
    <t xml:space="preserve"> El Progreso</t>
  </si>
  <si>
    <t xml:space="preserve"> Santa Catarina Mita</t>
  </si>
  <si>
    <t xml:space="preserve"> Agua Blanca</t>
  </si>
  <si>
    <t xml:space="preserve"> Asunción Mita</t>
  </si>
  <si>
    <t xml:space="preserve"> Yupiltepeque</t>
  </si>
  <si>
    <t xml:space="preserve"> Atescatempa</t>
  </si>
  <si>
    <t xml:space="preserve"> Jerez</t>
  </si>
  <si>
    <t xml:space="preserve"> El Adelanto</t>
  </si>
  <si>
    <t xml:space="preserve"> Zapotitlán</t>
  </si>
  <si>
    <t xml:space="preserve"> Comapa</t>
  </si>
  <si>
    <t xml:space="preserve"> Jalpatagua</t>
  </si>
  <si>
    <t xml:space="preserve"> Conguaco</t>
  </si>
  <si>
    <t xml:space="preserve"> Moyuta</t>
  </si>
  <si>
    <t xml:space="preserve"> Pasaco</t>
  </si>
  <si>
    <t xml:space="preserve"> San José Acatempa</t>
  </si>
  <si>
    <t xml:space="preserve"> Quesada</t>
  </si>
  <si>
    <t>DEPARTAMENTO</t>
  </si>
  <si>
    <t>TOTAL</t>
  </si>
  <si>
    <t>HOMBRES</t>
  </si>
  <si>
    <t>MUJERES</t>
  </si>
  <si>
    <t>Población Alfabeta</t>
  </si>
  <si>
    <t>%</t>
  </si>
  <si>
    <t>Población Analfabeta</t>
  </si>
  <si>
    <t xml:space="preserve"> Total Guatemala</t>
  </si>
  <si>
    <t xml:space="preserve"> Total El Progreso</t>
  </si>
  <si>
    <t xml:space="preserve"> Total Sacatepéquez</t>
  </si>
  <si>
    <t xml:space="preserve"> Total Chimaltenango</t>
  </si>
  <si>
    <t xml:space="preserve"> Total Escuintla</t>
  </si>
  <si>
    <t xml:space="preserve"> Total Santa Rosa</t>
  </si>
  <si>
    <t xml:space="preserve"> Total Totonicapán</t>
  </si>
  <si>
    <t xml:space="preserve"> Total Sololá</t>
  </si>
  <si>
    <t xml:space="preserve"> Total Quetzaltenango</t>
  </si>
  <si>
    <t xml:space="preserve"> Total Suchitepéquez</t>
  </si>
  <si>
    <t xml:space="preserve"> Total Retalhuleu</t>
  </si>
  <si>
    <t xml:space="preserve"> Total San Marcos</t>
  </si>
  <si>
    <t xml:space="preserve"> Total Huehuetenango</t>
  </si>
  <si>
    <t xml:space="preserve"> Total Quiché</t>
  </si>
  <si>
    <t xml:space="preserve"> Total Baja Verapaz</t>
  </si>
  <si>
    <t>Población   de 15 años      y más</t>
  </si>
  <si>
    <t xml:space="preserve"> Total Alta Verapaz</t>
  </si>
  <si>
    <t xml:space="preserve"> Total Petén</t>
  </si>
  <si>
    <t xml:space="preserve"> Total Izabal</t>
  </si>
  <si>
    <t xml:space="preserve"> Total Zacapa</t>
  </si>
  <si>
    <t xml:space="preserve"> Total Chiquimula</t>
  </si>
  <si>
    <t xml:space="preserve"> Total Jutiapa</t>
  </si>
  <si>
    <t>MUNICIPIO</t>
  </si>
  <si>
    <t>Datos proyectados con el modelo GALP del Instituto de Estadística de la UNESCO y validado por el Instituto Nacional de Estadística -INE- Guatemala.</t>
  </si>
  <si>
    <t xml:space="preserve">FUENTE: Censo de Población y Vivienda 2018 y Proyecciones de Población -INE-. </t>
  </si>
  <si>
    <t>PROYECCIÓN DE POBLACIÓN ALFABETA Y ANALFABETA DE 15 AÑOS Y MÁS</t>
  </si>
  <si>
    <t xml:space="preserve">SEGÚN DEPARTAMENTO Y MUNICIPIO, POR SEXO </t>
  </si>
  <si>
    <t xml:space="preserve"> Total Jalapa</t>
  </si>
  <si>
    <t xml:space="preserve"> San Rafael Las Flores</t>
  </si>
  <si>
    <t>Población de   15 años y más</t>
  </si>
  <si>
    <t>Población de 15 años y más</t>
  </si>
  <si>
    <t>Total República</t>
  </si>
  <si>
    <t>Guatemala</t>
  </si>
  <si>
    <t>El Progreso</t>
  </si>
  <si>
    <t>Sacatepéquez</t>
  </si>
  <si>
    <t>Chimaltenango</t>
  </si>
  <si>
    <t>Escuintla</t>
  </si>
  <si>
    <t>Santa Rosa</t>
  </si>
  <si>
    <t>Sololá</t>
  </si>
  <si>
    <t>Totonicapán</t>
  </si>
  <si>
    <t>Quetzaltenango</t>
  </si>
  <si>
    <t>Suchitepéquez</t>
  </si>
  <si>
    <t>Retalhuleu</t>
  </si>
  <si>
    <t>San Marcos</t>
  </si>
  <si>
    <t>Huehuetenango</t>
  </si>
  <si>
    <t>Quiché</t>
  </si>
  <si>
    <t>Baja Verapaz</t>
  </si>
  <si>
    <t>Alta Verapaz</t>
  </si>
  <si>
    <t>Petén</t>
  </si>
  <si>
    <t>Izabal</t>
  </si>
  <si>
    <t>Zacapa</t>
  </si>
  <si>
    <t>Chiquimula</t>
  </si>
  <si>
    <t>Jalapa</t>
  </si>
  <si>
    <t>Jutiapa</t>
  </si>
  <si>
    <t>SEGÚN DEPARTAMENTO, POR SEXO, AÑO 2022</t>
  </si>
  <si>
    <t>AÑO 2022</t>
  </si>
  <si>
    <t xml:space="preserve"> Santa Clara La Laguna</t>
  </si>
  <si>
    <t xml:space="preserve"> Santa Cruz La Laguna</t>
  </si>
  <si>
    <t xml:space="preserve"> San Pablo La Laguna</t>
  </si>
  <si>
    <t xml:space="preserve"> San Marcos La Laguna</t>
  </si>
  <si>
    <t xml:space="preserve"> San Juan La Laguna</t>
  </si>
  <si>
    <t xml:space="preserve"> San Pedro La Laguna</t>
  </si>
  <si>
    <t xml:space="preserve"> Santa Lucía La Reforma</t>
  </si>
  <si>
    <t xml:space="preserve"> San Francisco El Alto</t>
  </si>
  <si>
    <t xml:space="preserve"> Palestina de Los Altos</t>
  </si>
  <si>
    <t xml:space="preserve"> San Francisco La Unión</t>
  </si>
  <si>
    <t xml:space="preserve"> San José El Ídolo</t>
  </si>
  <si>
    <t xml:space="preserve"> Santo Tomás La Unión</t>
  </si>
  <si>
    <t xml:space="preserve"> San José El Rodeo</t>
  </si>
  <si>
    <t xml:space="preserve"> Concepción Las Minas</t>
  </si>
  <si>
    <t xml:space="preserve"> San José La Arada</t>
  </si>
  <si>
    <t>ELABORÓ: Centro de Cómputo, CONALFA (19-12-2022).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</si>
</sst>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2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vertical="center"/>
    </xf>
    <xf numFmtId="3" fontId="5" fillId="0" borderId="0" xfId="0" applyNumberFormat="1" applyFont="1" applyAlignment="1">
      <alignment horizontal="center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3" fontId="3" fillId="2" borderId="19" xfId="0" applyNumberFormat="1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3" fontId="5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4" fontId="5" fillId="0" borderId="17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3" fontId="11" fillId="2" borderId="31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 wrapText="1"/>
    </xf>
    <xf numFmtId="3" fontId="9" fillId="0" borderId="12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10" fillId="0" borderId="15" xfId="0" applyFont="1" applyBorder="1" applyAlignment="1">
      <alignment horizontal="left" wrapText="1"/>
    </xf>
    <xf numFmtId="3" fontId="10" fillId="0" borderId="33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10" fillId="0" borderId="14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left" wrapText="1"/>
    </xf>
    <xf numFmtId="3" fontId="10" fillId="0" borderId="13" xfId="0" applyNumberFormat="1" applyFont="1" applyBorder="1" applyAlignment="1">
      <alignment horizontal="center" wrapText="1"/>
    </xf>
    <xf numFmtId="4" fontId="10" fillId="0" borderId="8" xfId="0" applyNumberFormat="1" applyFont="1" applyBorder="1" applyAlignment="1">
      <alignment horizontal="center" wrapText="1"/>
    </xf>
    <xf numFmtId="3" fontId="10" fillId="0" borderId="8" xfId="0" applyNumberFormat="1" applyFont="1" applyBorder="1" applyAlignment="1">
      <alignment horizontal="center" wrapText="1"/>
    </xf>
    <xf numFmtId="3" fontId="10" fillId="0" borderId="9" xfId="0" applyNumberFormat="1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3" fontId="9" fillId="2" borderId="30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0</xdr:row>
      <xdr:rowOff>9525</xdr:rowOff>
    </xdr:from>
    <xdr:to>
      <xdr:col>2</xdr:col>
      <xdr:colOff>447675</xdr:colOff>
      <xdr:row>2</xdr:row>
      <xdr:rowOff>93016</xdr:rowOff>
    </xdr:to>
    <xdr:pic>
      <xdr:nvPicPr>
        <xdr:cNvPr id="2" name="Imagen 1" descr="Logotipo CONALFA 2019">
          <a:extLst>
            <a:ext uri="{FF2B5EF4-FFF2-40B4-BE49-F238E27FC236}">
              <a16:creationId xmlns:a16="http://schemas.microsoft.com/office/drawing/2014/main" id="{4D7D49CD-4BDF-476A-8724-CB91F3D32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724025" y="9525"/>
          <a:ext cx="542925" cy="578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1266825</xdr:colOff>
      <xdr:row>0</xdr:row>
      <xdr:rowOff>28575</xdr:rowOff>
    </xdr:from>
    <xdr:to>
      <xdr:col>1</xdr:col>
      <xdr:colOff>520442</xdr:colOff>
      <xdr:row>2</xdr:row>
      <xdr:rowOff>169332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5D0A0CAC-5A87-4782-AB46-F744F9B56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266825" y="28575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1562100</xdr:colOff>
      <xdr:row>0</xdr:row>
      <xdr:rowOff>19050</xdr:rowOff>
    </xdr:from>
    <xdr:to>
      <xdr:col>1</xdr:col>
      <xdr:colOff>558542</xdr:colOff>
      <xdr:row>2</xdr:row>
      <xdr:rowOff>159807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EC0D9167-CBBC-4275-98C7-3D255D577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62100" y="19050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2</xdr:col>
      <xdr:colOff>82292</xdr:colOff>
      <xdr:row>2</xdr:row>
      <xdr:rowOff>150282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735D25F8-01C1-46D9-A57E-7EA8B9FD2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295400" y="9525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57150</xdr:rowOff>
    </xdr:from>
    <xdr:to>
      <xdr:col>2</xdr:col>
      <xdr:colOff>63242</xdr:colOff>
      <xdr:row>2</xdr:row>
      <xdr:rowOff>197907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B69BF0E4-B5C3-4EB7-A8A0-5EC2B8665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685925" y="57150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38100</xdr:rowOff>
    </xdr:from>
    <xdr:to>
      <xdr:col>2</xdr:col>
      <xdr:colOff>244217</xdr:colOff>
      <xdr:row>2</xdr:row>
      <xdr:rowOff>178857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2B79CDDF-9292-495A-8736-0F1C8559C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952625" y="38100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1400175</xdr:colOff>
      <xdr:row>0</xdr:row>
      <xdr:rowOff>9525</xdr:rowOff>
    </xdr:from>
    <xdr:to>
      <xdr:col>1</xdr:col>
      <xdr:colOff>358517</xdr:colOff>
      <xdr:row>2</xdr:row>
      <xdr:rowOff>150282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22D21CDA-755C-4B87-89CB-C7747BF23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00175" y="9525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0</xdr:rowOff>
    </xdr:from>
    <xdr:to>
      <xdr:col>2</xdr:col>
      <xdr:colOff>320417</xdr:colOff>
      <xdr:row>2</xdr:row>
      <xdr:rowOff>140757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88BF58C6-28D2-4B76-924B-E96AE3B1E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66850" y="0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1323975</xdr:colOff>
      <xdr:row>0</xdr:row>
      <xdr:rowOff>28575</xdr:rowOff>
    </xdr:from>
    <xdr:to>
      <xdr:col>1</xdr:col>
      <xdr:colOff>463292</xdr:colOff>
      <xdr:row>2</xdr:row>
      <xdr:rowOff>169332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E3CDDD58-6087-43F4-9131-1AFE46C07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323975" y="28575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0</xdr:row>
      <xdr:rowOff>47625</xdr:rowOff>
    </xdr:from>
    <xdr:to>
      <xdr:col>2</xdr:col>
      <xdr:colOff>472817</xdr:colOff>
      <xdr:row>2</xdr:row>
      <xdr:rowOff>188382</xdr:rowOff>
    </xdr:to>
    <xdr:pic>
      <xdr:nvPicPr>
        <xdr:cNvPr id="2" name="Imagen 1" descr="Logotipo CONALFA 2019">
          <a:extLst>
            <a:ext uri="{FF2B5EF4-FFF2-40B4-BE49-F238E27FC236}">
              <a16:creationId xmlns:a16="http://schemas.microsoft.com/office/drawing/2014/main" id="{E4F491B3-5EB0-4646-8F4C-7DC17CC5F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600200" y="47625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536863</xdr:colOff>
      <xdr:row>0</xdr:row>
      <xdr:rowOff>43296</xdr:rowOff>
    </xdr:from>
    <xdr:to>
      <xdr:col>2</xdr:col>
      <xdr:colOff>544687</xdr:colOff>
      <xdr:row>2</xdr:row>
      <xdr:rowOff>177126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5EC5B6DE-42EF-4230-B443-39EC211E1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63386" y="43296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1186296</xdr:colOff>
      <xdr:row>0</xdr:row>
      <xdr:rowOff>0</xdr:rowOff>
    </xdr:from>
    <xdr:to>
      <xdr:col>1</xdr:col>
      <xdr:colOff>536029</xdr:colOff>
      <xdr:row>2</xdr:row>
      <xdr:rowOff>133830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2D4612E5-3C66-405A-86E1-6BCF061EB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186296" y="0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28575</xdr:rowOff>
    </xdr:from>
    <xdr:to>
      <xdr:col>2</xdr:col>
      <xdr:colOff>415667</xdr:colOff>
      <xdr:row>2</xdr:row>
      <xdr:rowOff>169332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E2FE49ED-1870-413F-9F76-FBE00EA99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00175" y="28575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28575</xdr:rowOff>
    </xdr:from>
    <xdr:to>
      <xdr:col>2</xdr:col>
      <xdr:colOff>377567</xdr:colOff>
      <xdr:row>2</xdr:row>
      <xdr:rowOff>169332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E2587735-F6F9-47BB-B59F-13F37437A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81150" y="28575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363681</xdr:colOff>
      <xdr:row>0</xdr:row>
      <xdr:rowOff>34637</xdr:rowOff>
    </xdr:from>
    <xdr:to>
      <xdr:col>2</xdr:col>
      <xdr:colOff>371505</xdr:colOff>
      <xdr:row>2</xdr:row>
      <xdr:rowOff>168467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11332828-29E5-4C15-83D2-AD4BCE387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601931" y="34637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28575</xdr:rowOff>
    </xdr:from>
    <xdr:to>
      <xdr:col>2</xdr:col>
      <xdr:colOff>139442</xdr:colOff>
      <xdr:row>2</xdr:row>
      <xdr:rowOff>169332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F8FA2438-FF5E-4644-A233-C7DAD0995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323975" y="28575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1541318</xdr:colOff>
      <xdr:row>0</xdr:row>
      <xdr:rowOff>34636</xdr:rowOff>
    </xdr:from>
    <xdr:to>
      <xdr:col>1</xdr:col>
      <xdr:colOff>544687</xdr:colOff>
      <xdr:row>2</xdr:row>
      <xdr:rowOff>178568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162FEE8D-9DF4-4384-9AFC-68FEC407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41318" y="34636"/>
          <a:ext cx="596642" cy="6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0</xdr:row>
      <xdr:rowOff>66675</xdr:rowOff>
    </xdr:from>
    <xdr:to>
      <xdr:col>1</xdr:col>
      <xdr:colOff>463292</xdr:colOff>
      <xdr:row>2</xdr:row>
      <xdr:rowOff>220662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F9FAC78C-7236-4439-89FB-F94245C7F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362075" y="66675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76200</xdr:rowOff>
    </xdr:from>
    <xdr:to>
      <xdr:col>2</xdr:col>
      <xdr:colOff>282317</xdr:colOff>
      <xdr:row>2</xdr:row>
      <xdr:rowOff>216957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7102D97E-28E5-4D6A-9296-478B8B245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14475" y="76200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0</xdr:row>
      <xdr:rowOff>57150</xdr:rowOff>
    </xdr:from>
    <xdr:to>
      <xdr:col>1</xdr:col>
      <xdr:colOff>501392</xdr:colOff>
      <xdr:row>2</xdr:row>
      <xdr:rowOff>197907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CC22FD2B-C3D8-4201-A5CC-A815ED2A4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09700" y="57150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253742</xdr:colOff>
      <xdr:row>2</xdr:row>
      <xdr:rowOff>140757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976637FC-12AD-4815-A6C7-FF0C823DF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09700" y="0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148166</xdr:colOff>
      <xdr:row>0</xdr:row>
      <xdr:rowOff>42333</xdr:rowOff>
    </xdr:from>
    <xdr:to>
      <xdr:col>2</xdr:col>
      <xdr:colOff>152141</xdr:colOff>
      <xdr:row>2</xdr:row>
      <xdr:rowOff>191557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7F3529CE-575A-46A0-921F-9FD92437F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55749" y="42333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1381125</xdr:colOff>
      <xdr:row>0</xdr:row>
      <xdr:rowOff>28575</xdr:rowOff>
    </xdr:from>
    <xdr:to>
      <xdr:col>1</xdr:col>
      <xdr:colOff>539492</xdr:colOff>
      <xdr:row>2</xdr:row>
      <xdr:rowOff>169332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D5F4990C-36E3-4071-A400-E4E820729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381125" y="28575"/>
          <a:ext cx="596642" cy="63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3F20C-AC0E-45B9-9E20-A8DFC259195B}">
  <sheetPr>
    <outlinePr summaryBelow="0" summaryRight="0"/>
  </sheetPr>
  <dimension ref="A1:P32"/>
  <sheetViews>
    <sheetView showGridLines="0" tabSelected="1" zoomScaleNormal="100" workbookViewId="0">
      <selection sqref="A1:P1"/>
    </sheetView>
  </sheetViews>
  <sheetFormatPr baseColWidth="10" defaultColWidth="9.140625" defaultRowHeight="15" x14ac:dyDescent="0.25"/>
  <cols>
    <col min="1" max="1" width="17" customWidth="1"/>
    <col min="2" max="2" width="10.28515625" style="1" customWidth="1"/>
    <col min="3" max="3" width="7.7109375" style="1" customWidth="1"/>
    <col min="4" max="4" width="10.85546875" style="1" customWidth="1"/>
    <col min="5" max="5" width="7.7109375" style="1" customWidth="1"/>
    <col min="6" max="6" width="11.28515625" style="1" bestFit="1" customWidth="1"/>
    <col min="7" max="7" width="10.28515625" style="1" customWidth="1"/>
    <col min="8" max="8" width="7.7109375" style="74" customWidth="1"/>
    <col min="9" max="9" width="10.5703125" style="1" customWidth="1"/>
    <col min="10" max="10" width="7.7109375" style="74" customWidth="1"/>
    <col min="11" max="11" width="10.7109375" style="1" bestFit="1" customWidth="1"/>
    <col min="12" max="12" width="10.28515625" customWidth="1"/>
    <col min="13" max="13" width="7.7109375" customWidth="1"/>
    <col min="14" max="14" width="10.42578125" customWidth="1"/>
    <col min="15" max="15" width="7.7109375" customWidth="1"/>
    <col min="16" max="16" width="10.85546875" customWidth="1"/>
  </cols>
  <sheetData>
    <row r="1" spans="1:16" s="50" customFormat="1" ht="20.100000000000001" customHeight="1" x14ac:dyDescent="0.3">
      <c r="A1" s="76" t="s">
        <v>350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50" customFormat="1" ht="20.100000000000001" customHeight="1" x14ac:dyDescent="0.3">
      <c r="A2" s="76" t="s">
        <v>379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s="50" customFormat="1" ht="20.100000000000001" customHeight="1" thickBot="1" x14ac:dyDescent="0.3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1.75" customHeight="1" x14ac:dyDescent="0.25">
      <c r="A4" s="77" t="s">
        <v>318</v>
      </c>
      <c r="B4" s="79" t="s">
        <v>319</v>
      </c>
      <c r="C4" s="80"/>
      <c r="D4" s="81"/>
      <c r="E4" s="81"/>
      <c r="F4" s="82"/>
      <c r="G4" s="79" t="s">
        <v>320</v>
      </c>
      <c r="H4" s="80"/>
      <c r="I4" s="81"/>
      <c r="J4" s="81"/>
      <c r="K4" s="82"/>
      <c r="L4" s="79" t="s">
        <v>321</v>
      </c>
      <c r="M4" s="80"/>
      <c r="N4" s="81"/>
      <c r="O4" s="81"/>
      <c r="P4" s="82"/>
    </row>
    <row r="5" spans="1:16" ht="42" customHeight="1" thickBot="1" x14ac:dyDescent="0.3">
      <c r="A5" s="78"/>
      <c r="B5" s="52" t="s">
        <v>322</v>
      </c>
      <c r="C5" s="53" t="s">
        <v>323</v>
      </c>
      <c r="D5" s="53" t="s">
        <v>324</v>
      </c>
      <c r="E5" s="53" t="s">
        <v>323</v>
      </c>
      <c r="F5" s="54" t="s">
        <v>354</v>
      </c>
      <c r="G5" s="52" t="s">
        <v>322</v>
      </c>
      <c r="H5" s="53" t="s">
        <v>323</v>
      </c>
      <c r="I5" s="53" t="s">
        <v>324</v>
      </c>
      <c r="J5" s="53" t="s">
        <v>323</v>
      </c>
      <c r="K5" s="54" t="s">
        <v>355</v>
      </c>
      <c r="L5" s="52" t="s">
        <v>322</v>
      </c>
      <c r="M5" s="53" t="s">
        <v>323</v>
      </c>
      <c r="N5" s="53" t="s">
        <v>324</v>
      </c>
      <c r="O5" s="53" t="s">
        <v>323</v>
      </c>
      <c r="P5" s="54" t="s">
        <v>355</v>
      </c>
    </row>
    <row r="6" spans="1:16" ht="21.95" customHeight="1" x14ac:dyDescent="0.25">
      <c r="A6" s="55" t="s">
        <v>356</v>
      </c>
      <c r="B6" s="56">
        <f>SUM(B7:B28)</f>
        <v>9861091</v>
      </c>
      <c r="C6" s="57">
        <f t="shared" ref="C6" si="0">B6/F6*100</f>
        <v>83.375426501405428</v>
      </c>
      <c r="D6" s="58">
        <f>SUM(D7:D28)</f>
        <v>1966244</v>
      </c>
      <c r="E6" s="57">
        <f t="shared" ref="E6" si="1">D6/F6*100</f>
        <v>16.624573498594568</v>
      </c>
      <c r="F6" s="59">
        <f>SUM(F7:F28)</f>
        <v>11827335</v>
      </c>
      <c r="G6" s="56">
        <f>SUM(G7:G28)</f>
        <v>5010328</v>
      </c>
      <c r="H6" s="60">
        <f t="shared" ref="H6" si="2">G6/K6*100</f>
        <v>87.525528791655532</v>
      </c>
      <c r="I6" s="58">
        <f>SUM(I7:I28)</f>
        <v>714091</v>
      </c>
      <c r="J6" s="60">
        <f t="shared" ref="J6" si="3">I6/K6*100</f>
        <v>12.474471208344461</v>
      </c>
      <c r="K6" s="59">
        <f>SUM(K7:K28)</f>
        <v>5724419</v>
      </c>
      <c r="L6" s="56">
        <f>SUM(L7:L28)</f>
        <v>4850763</v>
      </c>
      <c r="M6" s="57">
        <f t="shared" ref="M6" si="4">L6/P6*100</f>
        <v>79.482709576864565</v>
      </c>
      <c r="N6" s="58">
        <f>SUM(N7:N28)</f>
        <v>1252153</v>
      </c>
      <c r="O6" s="57">
        <f t="shared" ref="O6" si="5">N6/P6*100</f>
        <v>20.517290423135432</v>
      </c>
      <c r="P6" s="59">
        <f>SUM(P7:P28)</f>
        <v>6102916</v>
      </c>
    </row>
    <row r="7" spans="1:16" ht="21.95" customHeight="1" x14ac:dyDescent="0.25">
      <c r="A7" s="61" t="s">
        <v>357</v>
      </c>
      <c r="B7" s="62">
        <f t="shared" ref="B7:B28" si="6">G7+L7</f>
        <v>2501700</v>
      </c>
      <c r="C7" s="63">
        <f>B7/F7*100</f>
        <v>94.239512336798612</v>
      </c>
      <c r="D7" s="64">
        <f t="shared" ref="D7:D28" si="7">+I7+N7</f>
        <v>152919</v>
      </c>
      <c r="E7" s="63">
        <f>D7/F7*100</f>
        <v>5.7604876632013857</v>
      </c>
      <c r="F7" s="65">
        <f>+K7+P7</f>
        <v>2654619</v>
      </c>
      <c r="G7" s="62">
        <v>1207251</v>
      </c>
      <c r="H7" s="66">
        <v>96.212854775891373</v>
      </c>
      <c r="I7" s="64">
        <v>47520</v>
      </c>
      <c r="J7" s="66">
        <v>3.7871452241086221</v>
      </c>
      <c r="K7" s="65">
        <v>1254771</v>
      </c>
      <c r="L7" s="62">
        <v>1294449</v>
      </c>
      <c r="M7" s="63">
        <v>92.470682531246254</v>
      </c>
      <c r="N7" s="64">
        <v>105399</v>
      </c>
      <c r="O7" s="63">
        <v>7.5293174687537503</v>
      </c>
      <c r="P7" s="65">
        <v>1399848</v>
      </c>
    </row>
    <row r="8" spans="1:16" ht="21.95" customHeight="1" x14ac:dyDescent="0.25">
      <c r="A8" s="61" t="s">
        <v>358</v>
      </c>
      <c r="B8" s="62">
        <f t="shared" si="6"/>
        <v>122202</v>
      </c>
      <c r="C8" s="63">
        <f t="shared" ref="C8:C28" si="8">B8/F8*100</f>
        <v>88.122417485739831</v>
      </c>
      <c r="D8" s="64">
        <f t="shared" si="7"/>
        <v>16471</v>
      </c>
      <c r="E8" s="63">
        <f t="shared" ref="E8:E28" si="9">D8/F8*100</f>
        <v>11.877582514260165</v>
      </c>
      <c r="F8" s="65">
        <f t="shared" ref="F8:F28" si="10">+K8+P8</f>
        <v>138673</v>
      </c>
      <c r="G8" s="62">
        <v>61161</v>
      </c>
      <c r="H8" s="66">
        <v>89.752582765907491</v>
      </c>
      <c r="I8" s="64">
        <v>6983</v>
      </c>
      <c r="J8" s="66">
        <v>10.247417234092509</v>
      </c>
      <c r="K8" s="65">
        <v>68144</v>
      </c>
      <c r="L8" s="62">
        <v>61041</v>
      </c>
      <c r="M8" s="63">
        <v>86.547377674431786</v>
      </c>
      <c r="N8" s="64">
        <v>9488</v>
      </c>
      <c r="O8" s="63">
        <v>13.452622325568205</v>
      </c>
      <c r="P8" s="65">
        <v>70529</v>
      </c>
    </row>
    <row r="9" spans="1:16" ht="21.95" customHeight="1" x14ac:dyDescent="0.25">
      <c r="A9" s="61" t="s">
        <v>359</v>
      </c>
      <c r="B9" s="62">
        <f t="shared" si="6"/>
        <v>273163</v>
      </c>
      <c r="C9" s="63">
        <f t="shared" si="8"/>
        <v>91.023688691473865</v>
      </c>
      <c r="D9" s="64">
        <f t="shared" si="7"/>
        <v>26938</v>
      </c>
      <c r="E9" s="63">
        <f t="shared" si="9"/>
        <v>8.9763113085261281</v>
      </c>
      <c r="F9" s="65">
        <f t="shared" si="10"/>
        <v>300101</v>
      </c>
      <c r="G9" s="62">
        <v>137818</v>
      </c>
      <c r="H9" s="66">
        <v>94.340965876031078</v>
      </c>
      <c r="I9" s="64">
        <v>8267</v>
      </c>
      <c r="J9" s="66">
        <v>5.6590341239689224</v>
      </c>
      <c r="K9" s="65">
        <v>146085</v>
      </c>
      <c r="L9" s="62">
        <v>135345</v>
      </c>
      <c r="M9" s="63">
        <v>87.877233534178274</v>
      </c>
      <c r="N9" s="64">
        <v>18671</v>
      </c>
      <c r="O9" s="63">
        <v>12.122766465821734</v>
      </c>
      <c r="P9" s="65">
        <v>154016</v>
      </c>
    </row>
    <row r="10" spans="1:16" ht="21.95" customHeight="1" x14ac:dyDescent="0.25">
      <c r="A10" s="61" t="s">
        <v>360</v>
      </c>
      <c r="B10" s="62">
        <f t="shared" si="6"/>
        <v>457026</v>
      </c>
      <c r="C10" s="63">
        <f t="shared" si="8"/>
        <v>86.830285896675946</v>
      </c>
      <c r="D10" s="64">
        <f t="shared" si="7"/>
        <v>69318</v>
      </c>
      <c r="E10" s="63">
        <f t="shared" si="9"/>
        <v>13.169714103324063</v>
      </c>
      <c r="F10" s="65">
        <f t="shared" si="10"/>
        <v>526344</v>
      </c>
      <c r="G10" s="62">
        <v>241522</v>
      </c>
      <c r="H10" s="66">
        <v>91.040747860831544</v>
      </c>
      <c r="I10" s="64">
        <v>23768</v>
      </c>
      <c r="J10" s="66">
        <v>8.9592521391684574</v>
      </c>
      <c r="K10" s="65">
        <v>265290</v>
      </c>
      <c r="L10" s="62">
        <v>215504</v>
      </c>
      <c r="M10" s="63">
        <v>82.551502754219428</v>
      </c>
      <c r="N10" s="64">
        <v>45550</v>
      </c>
      <c r="O10" s="63">
        <v>17.448497245780565</v>
      </c>
      <c r="P10" s="65">
        <v>261054</v>
      </c>
    </row>
    <row r="11" spans="1:16" ht="21.95" customHeight="1" x14ac:dyDescent="0.25">
      <c r="A11" s="61" t="s">
        <v>361</v>
      </c>
      <c r="B11" s="62">
        <f t="shared" si="6"/>
        <v>509861</v>
      </c>
      <c r="C11" s="63">
        <f t="shared" si="8"/>
        <v>88.162436021579751</v>
      </c>
      <c r="D11" s="64">
        <f t="shared" si="7"/>
        <v>68459</v>
      </c>
      <c r="E11" s="63">
        <f t="shared" si="9"/>
        <v>11.837563978420251</v>
      </c>
      <c r="F11" s="65">
        <f t="shared" si="10"/>
        <v>578320</v>
      </c>
      <c r="G11" s="62">
        <v>268672</v>
      </c>
      <c r="H11" s="66">
        <v>90.569294247727953</v>
      </c>
      <c r="I11" s="64">
        <v>27976</v>
      </c>
      <c r="J11" s="66">
        <v>9.4307057522720541</v>
      </c>
      <c r="K11" s="65">
        <v>296648</v>
      </c>
      <c r="L11" s="62">
        <v>241189</v>
      </c>
      <c r="M11" s="63">
        <v>85.627609418046518</v>
      </c>
      <c r="N11" s="64">
        <v>40483</v>
      </c>
      <c r="O11" s="63">
        <v>14.372390581953479</v>
      </c>
      <c r="P11" s="65">
        <v>281672</v>
      </c>
    </row>
    <row r="12" spans="1:16" ht="21.95" customHeight="1" x14ac:dyDescent="0.25">
      <c r="A12" s="61" t="s">
        <v>362</v>
      </c>
      <c r="B12" s="62">
        <f t="shared" si="6"/>
        <v>284449</v>
      </c>
      <c r="C12" s="63">
        <f t="shared" si="8"/>
        <v>87.578819675361459</v>
      </c>
      <c r="D12" s="64">
        <f t="shared" si="7"/>
        <v>40343</v>
      </c>
      <c r="E12" s="63">
        <f t="shared" si="9"/>
        <v>12.421180324638538</v>
      </c>
      <c r="F12" s="65">
        <f t="shared" si="10"/>
        <v>324792</v>
      </c>
      <c r="G12" s="62">
        <v>141421</v>
      </c>
      <c r="H12" s="66">
        <v>89.55287204199621</v>
      </c>
      <c r="I12" s="64">
        <v>16498</v>
      </c>
      <c r="J12" s="66">
        <v>10.447127958003787</v>
      </c>
      <c r="K12" s="65">
        <v>157919</v>
      </c>
      <c r="L12" s="62">
        <v>143028</v>
      </c>
      <c r="M12" s="63">
        <v>85.710690165575016</v>
      </c>
      <c r="N12" s="64">
        <v>23845</v>
      </c>
      <c r="O12" s="63">
        <v>14.289309834424982</v>
      </c>
      <c r="P12" s="65">
        <v>166873</v>
      </c>
    </row>
    <row r="13" spans="1:16" ht="21.95" customHeight="1" x14ac:dyDescent="0.25">
      <c r="A13" s="61" t="s">
        <v>363</v>
      </c>
      <c r="B13" s="62">
        <f t="shared" si="6"/>
        <v>254241</v>
      </c>
      <c r="C13" s="63">
        <f t="shared" si="8"/>
        <v>76.252245659391576</v>
      </c>
      <c r="D13" s="64">
        <f t="shared" si="7"/>
        <v>79180</v>
      </c>
      <c r="E13" s="63">
        <f t="shared" si="9"/>
        <v>23.74775434060842</v>
      </c>
      <c r="F13" s="65">
        <f t="shared" si="10"/>
        <v>333421</v>
      </c>
      <c r="G13" s="62">
        <v>130257</v>
      </c>
      <c r="H13" s="66">
        <v>82.227763398775338</v>
      </c>
      <c r="I13" s="64">
        <v>28153</v>
      </c>
      <c r="J13" s="66">
        <v>17.77223660122467</v>
      </c>
      <c r="K13" s="65">
        <v>158410</v>
      </c>
      <c r="L13" s="62">
        <v>123984</v>
      </c>
      <c r="M13" s="63">
        <v>70.843546977047154</v>
      </c>
      <c r="N13" s="64">
        <v>51027</v>
      </c>
      <c r="O13" s="63">
        <v>29.156453022952846</v>
      </c>
      <c r="P13" s="65">
        <v>175011</v>
      </c>
    </row>
    <row r="14" spans="1:16" ht="21.95" customHeight="1" x14ac:dyDescent="0.25">
      <c r="A14" s="61" t="s">
        <v>364</v>
      </c>
      <c r="B14" s="62">
        <f t="shared" si="6"/>
        <v>247945</v>
      </c>
      <c r="C14" s="63">
        <f t="shared" si="8"/>
        <v>76.365489925527129</v>
      </c>
      <c r="D14" s="64">
        <f t="shared" si="7"/>
        <v>76737</v>
      </c>
      <c r="E14" s="63">
        <f t="shared" si="9"/>
        <v>23.634510074472871</v>
      </c>
      <c r="F14" s="65">
        <f t="shared" si="10"/>
        <v>324682</v>
      </c>
      <c r="G14" s="62">
        <v>125380</v>
      </c>
      <c r="H14" s="66">
        <v>84.10023879155375</v>
      </c>
      <c r="I14" s="64">
        <v>23704</v>
      </c>
      <c r="J14" s="66">
        <v>15.899761208446245</v>
      </c>
      <c r="K14" s="65">
        <v>149084</v>
      </c>
      <c r="L14" s="62">
        <v>122565</v>
      </c>
      <c r="M14" s="63">
        <v>69.798630963906191</v>
      </c>
      <c r="N14" s="64">
        <v>53033</v>
      </c>
      <c r="O14" s="63">
        <v>30.201369036093805</v>
      </c>
      <c r="P14" s="65">
        <v>175598</v>
      </c>
    </row>
    <row r="15" spans="1:16" ht="21.95" customHeight="1" x14ac:dyDescent="0.25">
      <c r="A15" s="61" t="s">
        <v>365</v>
      </c>
      <c r="B15" s="62">
        <f t="shared" si="6"/>
        <v>542595</v>
      </c>
      <c r="C15" s="63">
        <f t="shared" si="8"/>
        <v>85.857578907892929</v>
      </c>
      <c r="D15" s="64">
        <f t="shared" si="7"/>
        <v>89376</v>
      </c>
      <c r="E15" s="63">
        <f t="shared" si="9"/>
        <v>14.142421092107075</v>
      </c>
      <c r="F15" s="65">
        <f t="shared" si="10"/>
        <v>631971</v>
      </c>
      <c r="G15" s="62">
        <v>259620</v>
      </c>
      <c r="H15" s="66">
        <v>90.067024686732438</v>
      </c>
      <c r="I15" s="64">
        <v>28632</v>
      </c>
      <c r="J15" s="66">
        <v>9.9329753132675567</v>
      </c>
      <c r="K15" s="65">
        <v>288252</v>
      </c>
      <c r="L15" s="62">
        <v>282975</v>
      </c>
      <c r="M15" s="63">
        <v>82.327424436821943</v>
      </c>
      <c r="N15" s="64">
        <v>60744</v>
      </c>
      <c r="O15" s="63">
        <v>17.672575563178061</v>
      </c>
      <c r="P15" s="65">
        <v>343719</v>
      </c>
    </row>
    <row r="16" spans="1:16" ht="21.95" customHeight="1" x14ac:dyDescent="0.25">
      <c r="A16" s="61" t="s">
        <v>366</v>
      </c>
      <c r="B16" s="62">
        <f t="shared" si="6"/>
        <v>348237</v>
      </c>
      <c r="C16" s="63">
        <f t="shared" si="8"/>
        <v>83.093211037194692</v>
      </c>
      <c r="D16" s="64">
        <f t="shared" si="7"/>
        <v>70855</v>
      </c>
      <c r="E16" s="63">
        <f t="shared" si="9"/>
        <v>16.906788962805301</v>
      </c>
      <c r="F16" s="65">
        <f t="shared" si="10"/>
        <v>419092</v>
      </c>
      <c r="G16" s="62">
        <v>180335</v>
      </c>
      <c r="H16" s="66">
        <v>88.11572533556145</v>
      </c>
      <c r="I16" s="64">
        <v>24322</v>
      </c>
      <c r="J16" s="66">
        <v>11.884274664438548</v>
      </c>
      <c r="K16" s="65">
        <v>204657</v>
      </c>
      <c r="L16" s="62">
        <v>167902</v>
      </c>
      <c r="M16" s="63">
        <v>78.299717863221957</v>
      </c>
      <c r="N16" s="64">
        <v>46533</v>
      </c>
      <c r="O16" s="63">
        <v>21.700282136778046</v>
      </c>
      <c r="P16" s="65">
        <v>214435</v>
      </c>
    </row>
    <row r="17" spans="1:16" ht="21.95" customHeight="1" x14ac:dyDescent="0.25">
      <c r="A17" s="61" t="s">
        <v>367</v>
      </c>
      <c r="B17" s="62">
        <f t="shared" si="6"/>
        <v>225843</v>
      </c>
      <c r="C17" s="63">
        <f t="shared" si="8"/>
        <v>85.899952075583656</v>
      </c>
      <c r="D17" s="64">
        <f t="shared" si="7"/>
        <v>37071</v>
      </c>
      <c r="E17" s="63">
        <f t="shared" si="9"/>
        <v>14.100047924416348</v>
      </c>
      <c r="F17" s="65">
        <f t="shared" si="10"/>
        <v>262914</v>
      </c>
      <c r="G17" s="62">
        <v>115958</v>
      </c>
      <c r="H17" s="66">
        <v>90.049078992327523</v>
      </c>
      <c r="I17" s="64">
        <v>12814</v>
      </c>
      <c r="J17" s="66">
        <v>9.9509210076724752</v>
      </c>
      <c r="K17" s="65">
        <v>128772</v>
      </c>
      <c r="L17" s="62">
        <v>109885</v>
      </c>
      <c r="M17" s="63">
        <v>81.916923856808452</v>
      </c>
      <c r="N17" s="64">
        <v>24257</v>
      </c>
      <c r="O17" s="63">
        <v>18.083076143191544</v>
      </c>
      <c r="P17" s="65">
        <v>134142</v>
      </c>
    </row>
    <row r="18" spans="1:16" ht="21.95" customHeight="1" x14ac:dyDescent="0.25">
      <c r="A18" s="61" t="s">
        <v>368</v>
      </c>
      <c r="B18" s="62">
        <f t="shared" si="6"/>
        <v>632917</v>
      </c>
      <c r="C18" s="63">
        <f t="shared" si="8"/>
        <v>81.613950207672204</v>
      </c>
      <c r="D18" s="64">
        <f t="shared" si="7"/>
        <v>142584</v>
      </c>
      <c r="E18" s="63">
        <f t="shared" si="9"/>
        <v>18.3860497923278</v>
      </c>
      <c r="F18" s="65">
        <f t="shared" si="10"/>
        <v>775501</v>
      </c>
      <c r="G18" s="62">
        <v>325643</v>
      </c>
      <c r="H18" s="66">
        <v>86.942232165980073</v>
      </c>
      <c r="I18" s="64">
        <v>48908</v>
      </c>
      <c r="J18" s="66">
        <v>13.057767834019934</v>
      </c>
      <c r="K18" s="65">
        <v>374551</v>
      </c>
      <c r="L18" s="62">
        <v>307274</v>
      </c>
      <c r="M18" s="63">
        <v>76.636488340192045</v>
      </c>
      <c r="N18" s="64">
        <v>93676</v>
      </c>
      <c r="O18" s="63">
        <v>23.363511659807955</v>
      </c>
      <c r="P18" s="65">
        <v>400950</v>
      </c>
    </row>
    <row r="19" spans="1:16" ht="21.95" customHeight="1" x14ac:dyDescent="0.25">
      <c r="A19" s="61" t="s">
        <v>369</v>
      </c>
      <c r="B19" s="62">
        <f t="shared" si="6"/>
        <v>663079</v>
      </c>
      <c r="C19" s="63">
        <f t="shared" si="8"/>
        <v>74.517910825162247</v>
      </c>
      <c r="D19" s="64">
        <f t="shared" si="7"/>
        <v>226746</v>
      </c>
      <c r="E19" s="63">
        <f t="shared" si="9"/>
        <v>25.482089174837746</v>
      </c>
      <c r="F19" s="65">
        <f t="shared" si="10"/>
        <v>889825</v>
      </c>
      <c r="G19" s="62">
        <v>350008</v>
      </c>
      <c r="H19" s="66">
        <v>81.536390023901262</v>
      </c>
      <c r="I19" s="64">
        <v>79258</v>
      </c>
      <c r="J19" s="66">
        <v>18.463609976098734</v>
      </c>
      <c r="K19" s="65">
        <v>429266</v>
      </c>
      <c r="L19" s="62">
        <v>313071</v>
      </c>
      <c r="M19" s="63">
        <v>67.976307052950872</v>
      </c>
      <c r="N19" s="64">
        <v>147488</v>
      </c>
      <c r="O19" s="63">
        <v>32.023692947049135</v>
      </c>
      <c r="P19" s="65">
        <v>460559</v>
      </c>
    </row>
    <row r="20" spans="1:16" ht="21.95" customHeight="1" x14ac:dyDescent="0.25">
      <c r="A20" s="61" t="s">
        <v>370</v>
      </c>
      <c r="B20" s="62">
        <f t="shared" si="6"/>
        <v>471971</v>
      </c>
      <c r="C20" s="63">
        <f t="shared" si="8"/>
        <v>68.983454646438076</v>
      </c>
      <c r="D20" s="64">
        <f t="shared" si="7"/>
        <v>212209</v>
      </c>
      <c r="E20" s="63">
        <f t="shared" si="9"/>
        <v>31.016545353561931</v>
      </c>
      <c r="F20" s="65">
        <f t="shared" si="10"/>
        <v>684180</v>
      </c>
      <c r="G20" s="62">
        <v>251936</v>
      </c>
      <c r="H20" s="66">
        <v>76.911523173955786</v>
      </c>
      <c r="I20" s="64">
        <v>75630</v>
      </c>
      <c r="J20" s="66">
        <v>23.088476826044214</v>
      </c>
      <c r="K20" s="65">
        <v>327566</v>
      </c>
      <c r="L20" s="62">
        <v>220035</v>
      </c>
      <c r="M20" s="63">
        <v>61.701167088224238</v>
      </c>
      <c r="N20" s="64">
        <v>136579</v>
      </c>
      <c r="O20" s="63">
        <v>38.298832911775762</v>
      </c>
      <c r="P20" s="65">
        <v>356614</v>
      </c>
    </row>
    <row r="21" spans="1:16" ht="21.95" customHeight="1" x14ac:dyDescent="0.25">
      <c r="A21" s="61" t="s">
        <v>371</v>
      </c>
      <c r="B21" s="62">
        <f t="shared" si="6"/>
        <v>174603</v>
      </c>
      <c r="C21" s="63">
        <f t="shared" si="8"/>
        <v>77.957512546211134</v>
      </c>
      <c r="D21" s="64">
        <f t="shared" si="7"/>
        <v>49369</v>
      </c>
      <c r="E21" s="63">
        <f t="shared" si="9"/>
        <v>22.042487453788866</v>
      </c>
      <c r="F21" s="65">
        <f t="shared" si="10"/>
        <v>223972</v>
      </c>
      <c r="G21" s="62">
        <v>91529</v>
      </c>
      <c r="H21" s="66">
        <v>83.882290406539823</v>
      </c>
      <c r="I21" s="64">
        <v>17587</v>
      </c>
      <c r="J21" s="66">
        <v>16.117709593460173</v>
      </c>
      <c r="K21" s="65">
        <v>109116</v>
      </c>
      <c r="L21" s="62">
        <v>83074</v>
      </c>
      <c r="M21" s="63">
        <v>72.328829142578527</v>
      </c>
      <c r="N21" s="64">
        <v>31782</v>
      </c>
      <c r="O21" s="63">
        <v>27.671170857421469</v>
      </c>
      <c r="P21" s="65">
        <v>114856</v>
      </c>
    </row>
    <row r="22" spans="1:16" ht="21.95" customHeight="1" x14ac:dyDescent="0.25">
      <c r="A22" s="61" t="s">
        <v>372</v>
      </c>
      <c r="B22" s="62">
        <f t="shared" si="6"/>
        <v>622187</v>
      </c>
      <c r="C22" s="63">
        <f t="shared" si="8"/>
        <v>70.629950131171029</v>
      </c>
      <c r="D22" s="64">
        <f t="shared" si="7"/>
        <v>258724</v>
      </c>
      <c r="E22" s="63">
        <f t="shared" si="9"/>
        <v>29.370049868828975</v>
      </c>
      <c r="F22" s="65">
        <f t="shared" si="10"/>
        <v>880911</v>
      </c>
      <c r="G22" s="62">
        <v>339356</v>
      </c>
      <c r="H22" s="66">
        <v>77.880744851263827</v>
      </c>
      <c r="I22" s="64">
        <v>96382</v>
      </c>
      <c r="J22" s="66">
        <v>22.119255148736165</v>
      </c>
      <c r="K22" s="65">
        <v>435738</v>
      </c>
      <c r="L22" s="62">
        <v>282831</v>
      </c>
      <c r="M22" s="63">
        <v>63.5328288103726</v>
      </c>
      <c r="N22" s="64">
        <v>162342</v>
      </c>
      <c r="O22" s="63">
        <v>36.4671711896274</v>
      </c>
      <c r="P22" s="65">
        <v>445173</v>
      </c>
    </row>
    <row r="23" spans="1:16" ht="21.95" customHeight="1" x14ac:dyDescent="0.25">
      <c r="A23" s="61" t="s">
        <v>373</v>
      </c>
      <c r="B23" s="62">
        <f t="shared" si="6"/>
        <v>335025</v>
      </c>
      <c r="C23" s="63">
        <f t="shared" si="8"/>
        <v>80.867657281890857</v>
      </c>
      <c r="D23" s="64">
        <f t="shared" si="7"/>
        <v>79263</v>
      </c>
      <c r="E23" s="63">
        <f t="shared" si="9"/>
        <v>19.13234271810914</v>
      </c>
      <c r="F23" s="65">
        <f t="shared" si="10"/>
        <v>414288</v>
      </c>
      <c r="G23" s="62">
        <v>177914</v>
      </c>
      <c r="H23" s="66">
        <v>83.394190521278148</v>
      </c>
      <c r="I23" s="64">
        <v>35427</v>
      </c>
      <c r="J23" s="66">
        <v>16.605809478721859</v>
      </c>
      <c r="K23" s="65">
        <v>213341</v>
      </c>
      <c r="L23" s="62">
        <v>157111</v>
      </c>
      <c r="M23" s="63">
        <v>78.185292639352667</v>
      </c>
      <c r="N23" s="64">
        <v>43836</v>
      </c>
      <c r="O23" s="63">
        <v>21.814707360647333</v>
      </c>
      <c r="P23" s="65">
        <v>200947</v>
      </c>
    </row>
    <row r="24" spans="1:16" ht="21.95" customHeight="1" x14ac:dyDescent="0.25">
      <c r="A24" s="61" t="s">
        <v>374</v>
      </c>
      <c r="B24" s="62">
        <f t="shared" si="6"/>
        <v>257639</v>
      </c>
      <c r="C24" s="63">
        <f t="shared" si="8"/>
        <v>83.654458081693619</v>
      </c>
      <c r="D24" s="64">
        <f t="shared" si="7"/>
        <v>50341</v>
      </c>
      <c r="E24" s="63">
        <f t="shared" si="9"/>
        <v>16.345541918306385</v>
      </c>
      <c r="F24" s="65">
        <f t="shared" si="10"/>
        <v>307980</v>
      </c>
      <c r="G24" s="62">
        <v>130690</v>
      </c>
      <c r="H24" s="66">
        <v>85.974606933754359</v>
      </c>
      <c r="I24" s="64">
        <v>21320</v>
      </c>
      <c r="J24" s="66">
        <v>14.025393066245643</v>
      </c>
      <c r="K24" s="65">
        <v>152010</v>
      </c>
      <c r="L24" s="62">
        <v>126949</v>
      </c>
      <c r="M24" s="63">
        <v>81.393216644226456</v>
      </c>
      <c r="N24" s="64">
        <v>29021</v>
      </c>
      <c r="O24" s="63">
        <v>18.606783355773544</v>
      </c>
      <c r="P24" s="65">
        <v>155970</v>
      </c>
    </row>
    <row r="25" spans="1:16" ht="21.95" customHeight="1" x14ac:dyDescent="0.25">
      <c r="A25" s="61" t="s">
        <v>375</v>
      </c>
      <c r="B25" s="62">
        <f t="shared" si="6"/>
        <v>156980</v>
      </c>
      <c r="C25" s="63">
        <f t="shared" si="8"/>
        <v>83.583583583583589</v>
      </c>
      <c r="D25" s="64">
        <f t="shared" si="7"/>
        <v>30832</v>
      </c>
      <c r="E25" s="63">
        <f t="shared" si="9"/>
        <v>16.416416416416414</v>
      </c>
      <c r="F25" s="65">
        <f t="shared" si="10"/>
        <v>187812</v>
      </c>
      <c r="G25" s="62">
        <v>76599</v>
      </c>
      <c r="H25" s="66">
        <v>84.887406356664741</v>
      </c>
      <c r="I25" s="64">
        <v>13637</v>
      </c>
      <c r="J25" s="66">
        <v>15.112593643335254</v>
      </c>
      <c r="K25" s="65">
        <v>90236</v>
      </c>
      <c r="L25" s="62">
        <v>80381</v>
      </c>
      <c r="M25" s="63">
        <v>82.37783881282283</v>
      </c>
      <c r="N25" s="64">
        <v>17195</v>
      </c>
      <c r="O25" s="63">
        <v>17.622161187177174</v>
      </c>
      <c r="P25" s="65">
        <v>97576</v>
      </c>
    </row>
    <row r="26" spans="1:16" ht="21.95" customHeight="1" x14ac:dyDescent="0.25">
      <c r="A26" s="61" t="s">
        <v>376</v>
      </c>
      <c r="B26" s="62">
        <f t="shared" si="6"/>
        <v>225354</v>
      </c>
      <c r="C26" s="63">
        <f t="shared" si="8"/>
        <v>75.44669610603529</v>
      </c>
      <c r="D26" s="64">
        <f t="shared" si="7"/>
        <v>73339</v>
      </c>
      <c r="E26" s="63">
        <f t="shared" si="9"/>
        <v>24.553303893964706</v>
      </c>
      <c r="F26" s="65">
        <f t="shared" si="10"/>
        <v>298693</v>
      </c>
      <c r="G26" s="62">
        <v>109112</v>
      </c>
      <c r="H26" s="66">
        <v>77.590203802995177</v>
      </c>
      <c r="I26" s="64">
        <v>31514</v>
      </c>
      <c r="J26" s="66">
        <v>22.409796197004823</v>
      </c>
      <c r="K26" s="65">
        <v>140626</v>
      </c>
      <c r="L26" s="62">
        <v>116242</v>
      </c>
      <c r="M26" s="63">
        <v>73.539701518976131</v>
      </c>
      <c r="N26" s="64">
        <v>41825</v>
      </c>
      <c r="O26" s="63">
        <v>26.460298481023869</v>
      </c>
      <c r="P26" s="65">
        <v>158067</v>
      </c>
    </row>
    <row r="27" spans="1:16" ht="21.95" customHeight="1" x14ac:dyDescent="0.25">
      <c r="A27" s="61" t="s">
        <v>377</v>
      </c>
      <c r="B27" s="62">
        <f t="shared" si="6"/>
        <v>222095</v>
      </c>
      <c r="C27" s="63">
        <f t="shared" si="8"/>
        <v>81.139782039244622</v>
      </c>
      <c r="D27" s="64">
        <f t="shared" si="7"/>
        <v>51624</v>
      </c>
      <c r="E27" s="63">
        <f t="shared" si="9"/>
        <v>18.860217960755374</v>
      </c>
      <c r="F27" s="65">
        <f t="shared" si="10"/>
        <v>273719</v>
      </c>
      <c r="G27" s="62">
        <v>112874</v>
      </c>
      <c r="H27" s="66">
        <v>84.866392986571626</v>
      </c>
      <c r="I27" s="64">
        <v>20128</v>
      </c>
      <c r="J27" s="66">
        <v>15.133607013428369</v>
      </c>
      <c r="K27" s="65">
        <v>133002</v>
      </c>
      <c r="L27" s="62">
        <v>109221</v>
      </c>
      <c r="M27" s="63">
        <v>77.617487581457823</v>
      </c>
      <c r="N27" s="64">
        <v>31496</v>
      </c>
      <c r="O27" s="63">
        <v>22.382512418542181</v>
      </c>
      <c r="P27" s="65">
        <v>140717</v>
      </c>
    </row>
    <row r="28" spans="1:16" ht="21.95" customHeight="1" thickBot="1" x14ac:dyDescent="0.3">
      <c r="A28" s="67" t="s">
        <v>378</v>
      </c>
      <c r="B28" s="68">
        <f t="shared" si="6"/>
        <v>331979</v>
      </c>
      <c r="C28" s="69">
        <f t="shared" si="8"/>
        <v>83.93375892800708</v>
      </c>
      <c r="D28" s="70">
        <f t="shared" si="7"/>
        <v>63546</v>
      </c>
      <c r="E28" s="69">
        <f t="shared" si="9"/>
        <v>16.06624107199292</v>
      </c>
      <c r="F28" s="71">
        <f t="shared" si="10"/>
        <v>395525</v>
      </c>
      <c r="G28" s="68">
        <v>175272</v>
      </c>
      <c r="H28" s="72">
        <v>87.228208127006241</v>
      </c>
      <c r="I28" s="70">
        <v>25663</v>
      </c>
      <c r="J28" s="72">
        <v>12.771791872993754</v>
      </c>
      <c r="K28" s="71">
        <v>200935</v>
      </c>
      <c r="L28" s="68">
        <v>156707</v>
      </c>
      <c r="M28" s="69">
        <v>80.531887558456233</v>
      </c>
      <c r="N28" s="70">
        <v>37883</v>
      </c>
      <c r="O28" s="69">
        <v>19.468112441543759</v>
      </c>
      <c r="P28" s="71">
        <v>194590</v>
      </c>
    </row>
    <row r="29" spans="1:16" ht="18" customHeight="1" x14ac:dyDescent="0.25">
      <c r="A29" s="3" t="s">
        <v>349</v>
      </c>
      <c r="B29" s="7"/>
      <c r="C29" s="7"/>
      <c r="D29" s="7"/>
      <c r="E29" s="7"/>
      <c r="F29" s="7"/>
      <c r="G29" s="7"/>
      <c r="H29" s="73"/>
      <c r="I29" s="7"/>
      <c r="J29" s="73"/>
      <c r="K29" s="7"/>
    </row>
    <row r="30" spans="1:16" ht="18" customHeight="1" x14ac:dyDescent="0.25">
      <c r="A30" s="3" t="s">
        <v>348</v>
      </c>
      <c r="B30" s="7"/>
      <c r="C30" s="7"/>
      <c r="D30" s="7"/>
      <c r="E30" s="7"/>
      <c r="F30" s="7"/>
      <c r="G30" s="7"/>
      <c r="H30" s="73"/>
      <c r="I30" s="7"/>
      <c r="J30" s="73"/>
      <c r="K30" s="7"/>
    </row>
    <row r="31" spans="1:16" ht="18" customHeight="1" x14ac:dyDescent="0.25">
      <c r="A31" s="3" t="s">
        <v>396</v>
      </c>
      <c r="B31" s="7"/>
      <c r="C31" s="7"/>
      <c r="D31" s="7"/>
      <c r="E31" s="7"/>
      <c r="F31" s="7"/>
      <c r="G31" s="7"/>
      <c r="H31" s="73"/>
      <c r="I31" s="7"/>
      <c r="J31" s="73"/>
      <c r="K31" s="7"/>
    </row>
    <row r="32" spans="1:16" ht="16.350000000000001" customHeight="1" x14ac:dyDescent="0.25">
      <c r="A32" s="6"/>
      <c r="B32" s="7"/>
      <c r="C32" s="7"/>
      <c r="D32" s="7"/>
      <c r="E32" s="7"/>
      <c r="F32" s="7"/>
      <c r="G32" s="7"/>
      <c r="H32" s="73"/>
      <c r="I32" s="7"/>
      <c r="J32" s="73"/>
      <c r="K32" s="7"/>
    </row>
  </sheetData>
  <mergeCells count="6">
    <mergeCell ref="A1:P1"/>
    <mergeCell ref="A2:P2"/>
    <mergeCell ref="A4:A5"/>
    <mergeCell ref="B4:F4"/>
    <mergeCell ref="G4:K4"/>
    <mergeCell ref="L4:P4"/>
  </mergeCells>
  <printOptions horizontalCentered="1" verticalCentered="1"/>
  <pageMargins left="0" right="0" top="0" bottom="0" header="0" footer="0"/>
  <pageSetup scale="85" orientation="landscape" r:id="rId1"/>
  <ignoredErrors>
    <ignoredError sqref="E6:E28 C6 H6 J6 M6 O6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outlinePr summaryBelow="0" summaryRight="0"/>
  </sheetPr>
  <dimension ref="A1:P34"/>
  <sheetViews>
    <sheetView showGridLines="0" zoomScaleNormal="100" workbookViewId="0">
      <selection activeCell="A34" sqref="A34"/>
    </sheetView>
  </sheetViews>
  <sheetFormatPr baseColWidth="10" defaultColWidth="9.140625" defaultRowHeight="15" x14ac:dyDescent="0.25"/>
  <cols>
    <col min="1" max="1" width="20.14062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2851562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2851562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2851562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42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18.95" customHeight="1" x14ac:dyDescent="0.25">
      <c r="A7" s="13" t="s">
        <v>103</v>
      </c>
      <c r="B7" s="14">
        <f>G7+L7</f>
        <v>143069</v>
      </c>
      <c r="C7" s="15">
        <f t="shared" ref="C7:C31" si="0">B7/F7*100</f>
        <v>94.432490231281022</v>
      </c>
      <c r="D7" s="16">
        <f>I7+N7</f>
        <v>8435</v>
      </c>
      <c r="E7" s="17">
        <f>D7/F7*100</f>
        <v>5.5675097687189776</v>
      </c>
      <c r="F7" s="18">
        <v>151504</v>
      </c>
      <c r="G7" s="19">
        <f>K7-I7</f>
        <v>67316</v>
      </c>
      <c r="H7" s="20">
        <f>G7/K7*100</f>
        <v>96.546382881073939</v>
      </c>
      <c r="I7" s="21">
        <v>2408</v>
      </c>
      <c r="J7" s="20">
        <f>I7/K7*100</f>
        <v>3.4536171189260516</v>
      </c>
      <c r="K7" s="18">
        <v>69724</v>
      </c>
      <c r="L7" s="19">
        <f>P7-N7</f>
        <v>75753</v>
      </c>
      <c r="M7" s="17">
        <f>L7/P7*100</f>
        <v>92.630227439471753</v>
      </c>
      <c r="N7" s="21">
        <v>6027</v>
      </c>
      <c r="O7" s="17">
        <f>N7/P7*100</f>
        <v>7.3697725605282471</v>
      </c>
      <c r="P7" s="18">
        <v>81780</v>
      </c>
    </row>
    <row r="8" spans="1:16" s="2" customFormat="1" ht="18.95" customHeight="1" x14ac:dyDescent="0.25">
      <c r="A8" s="13" t="s">
        <v>104</v>
      </c>
      <c r="B8" s="14">
        <f t="shared" ref="B8:B30" si="1">G8+L8</f>
        <v>14409</v>
      </c>
      <c r="C8" s="22">
        <f t="shared" si="0"/>
        <v>92.716041438774852</v>
      </c>
      <c r="D8" s="16">
        <f t="shared" ref="D8:D30" si="2">I8+N8</f>
        <v>1132</v>
      </c>
      <c r="E8" s="23">
        <f t="shared" ref="E8:E12" si="3">D8/F8*100</f>
        <v>7.2839585612251474</v>
      </c>
      <c r="F8" s="18">
        <v>15541</v>
      </c>
      <c r="G8" s="19">
        <f t="shared" ref="G8:G30" si="4">K8-I8</f>
        <v>6931</v>
      </c>
      <c r="H8" s="25">
        <f t="shared" ref="H8:H12" si="5">G8/K8*100</f>
        <v>95.494626618903283</v>
      </c>
      <c r="I8" s="21">
        <v>327</v>
      </c>
      <c r="J8" s="25">
        <f t="shared" ref="J8:J12" si="6">I8/K8*100</f>
        <v>4.5053733810967209</v>
      </c>
      <c r="K8" s="18">
        <v>7258</v>
      </c>
      <c r="L8" s="19">
        <f t="shared" ref="L8:L30" si="7">P8-N8</f>
        <v>7478</v>
      </c>
      <c r="M8" s="23">
        <f t="shared" ref="M8:M12" si="8">L8/P8*100</f>
        <v>90.281299046239283</v>
      </c>
      <c r="N8" s="21">
        <v>805</v>
      </c>
      <c r="O8" s="23">
        <f t="shared" ref="O8:O12" si="9">N8/P8*100</f>
        <v>9.718700953760715</v>
      </c>
      <c r="P8" s="18">
        <v>8283</v>
      </c>
    </row>
    <row r="9" spans="1:16" s="2" customFormat="1" ht="18.95" customHeight="1" x14ac:dyDescent="0.25">
      <c r="A9" s="13" t="s">
        <v>105</v>
      </c>
      <c r="B9" s="14">
        <f t="shared" si="1"/>
        <v>24942</v>
      </c>
      <c r="C9" s="22">
        <f t="shared" si="0"/>
        <v>90.87000874380648</v>
      </c>
      <c r="D9" s="16">
        <f t="shared" si="2"/>
        <v>2506</v>
      </c>
      <c r="E9" s="23">
        <f t="shared" si="3"/>
        <v>9.1299912561935308</v>
      </c>
      <c r="F9" s="18">
        <v>27448</v>
      </c>
      <c r="G9" s="19">
        <f t="shared" si="4"/>
        <v>11888</v>
      </c>
      <c r="H9" s="25">
        <f t="shared" si="5"/>
        <v>94.777963804512481</v>
      </c>
      <c r="I9" s="21">
        <v>655</v>
      </c>
      <c r="J9" s="25">
        <f t="shared" si="6"/>
        <v>5.2220361954875223</v>
      </c>
      <c r="K9" s="18">
        <v>12543</v>
      </c>
      <c r="L9" s="19">
        <f t="shared" si="7"/>
        <v>13054</v>
      </c>
      <c r="M9" s="23">
        <f t="shared" si="8"/>
        <v>87.581348540758128</v>
      </c>
      <c r="N9" s="21">
        <v>1851</v>
      </c>
      <c r="O9" s="23">
        <f t="shared" si="9"/>
        <v>12.418651459241865</v>
      </c>
      <c r="P9" s="18">
        <v>14905</v>
      </c>
    </row>
    <row r="10" spans="1:16" s="2" customFormat="1" ht="18.95" customHeight="1" x14ac:dyDescent="0.25">
      <c r="A10" s="13" t="s">
        <v>106</v>
      </c>
      <c r="B10" s="14">
        <f t="shared" si="1"/>
        <v>20460</v>
      </c>
      <c r="C10" s="22">
        <f t="shared" si="0"/>
        <v>83.428478225411837</v>
      </c>
      <c r="D10" s="16">
        <f t="shared" si="2"/>
        <v>4064</v>
      </c>
      <c r="E10" s="23">
        <f t="shared" si="3"/>
        <v>16.571521774588156</v>
      </c>
      <c r="F10" s="18">
        <v>24524</v>
      </c>
      <c r="G10" s="19">
        <f t="shared" si="4"/>
        <v>9712</v>
      </c>
      <c r="H10" s="25">
        <f t="shared" si="5"/>
        <v>87.39314316566184</v>
      </c>
      <c r="I10" s="21">
        <v>1401</v>
      </c>
      <c r="J10" s="25">
        <f t="shared" si="6"/>
        <v>12.606856834338162</v>
      </c>
      <c r="K10" s="18">
        <v>11113</v>
      </c>
      <c r="L10" s="19">
        <f t="shared" si="7"/>
        <v>10748</v>
      </c>
      <c r="M10" s="23">
        <f t="shared" si="8"/>
        <v>80.143166057713827</v>
      </c>
      <c r="N10" s="21">
        <v>2663</v>
      </c>
      <c r="O10" s="23">
        <f t="shared" si="9"/>
        <v>19.856833942286183</v>
      </c>
      <c r="P10" s="18">
        <v>13411</v>
      </c>
    </row>
    <row r="11" spans="1:16" s="2" customFormat="1" ht="18.95" customHeight="1" x14ac:dyDescent="0.25">
      <c r="A11" s="13" t="s">
        <v>107</v>
      </c>
      <c r="B11" s="14">
        <f t="shared" si="1"/>
        <v>5399</v>
      </c>
      <c r="C11" s="22">
        <f t="shared" si="0"/>
        <v>86.287358158862077</v>
      </c>
      <c r="D11" s="16">
        <f t="shared" si="2"/>
        <v>858</v>
      </c>
      <c r="E11" s="23">
        <f t="shared" si="3"/>
        <v>13.712641841137927</v>
      </c>
      <c r="F11" s="18">
        <v>6257</v>
      </c>
      <c r="G11" s="19">
        <f t="shared" si="4"/>
        <v>2502</v>
      </c>
      <c r="H11" s="25">
        <f t="shared" si="5"/>
        <v>88.316272502647379</v>
      </c>
      <c r="I11" s="21">
        <v>331</v>
      </c>
      <c r="J11" s="25">
        <f t="shared" si="6"/>
        <v>11.683727497352629</v>
      </c>
      <c r="K11" s="18">
        <v>2833</v>
      </c>
      <c r="L11" s="19">
        <f t="shared" si="7"/>
        <v>2897</v>
      </c>
      <c r="M11" s="23">
        <f t="shared" si="8"/>
        <v>84.608644859813083</v>
      </c>
      <c r="N11" s="21">
        <v>527</v>
      </c>
      <c r="O11" s="23">
        <f t="shared" si="9"/>
        <v>15.391355140186915</v>
      </c>
      <c r="P11" s="18">
        <v>3424</v>
      </c>
    </row>
    <row r="12" spans="1:16" s="2" customFormat="1" ht="18.95" customHeight="1" x14ac:dyDescent="0.25">
      <c r="A12" s="13" t="s">
        <v>108</v>
      </c>
      <c r="B12" s="14">
        <f t="shared" si="1"/>
        <v>14470</v>
      </c>
      <c r="C12" s="22">
        <f t="shared" si="0"/>
        <v>80.433574207893273</v>
      </c>
      <c r="D12" s="16">
        <f t="shared" si="2"/>
        <v>3520</v>
      </c>
      <c r="E12" s="23">
        <f t="shared" si="3"/>
        <v>19.566425792106727</v>
      </c>
      <c r="F12" s="18">
        <v>17990</v>
      </c>
      <c r="G12" s="19">
        <f t="shared" si="4"/>
        <v>6626</v>
      </c>
      <c r="H12" s="25">
        <f t="shared" si="5"/>
        <v>84.182441875238212</v>
      </c>
      <c r="I12" s="21">
        <v>1245</v>
      </c>
      <c r="J12" s="25">
        <f t="shared" si="6"/>
        <v>15.817558124761783</v>
      </c>
      <c r="K12" s="18">
        <v>7871</v>
      </c>
      <c r="L12" s="19">
        <f t="shared" si="7"/>
        <v>7844</v>
      </c>
      <c r="M12" s="23">
        <f t="shared" si="8"/>
        <v>77.51754125901769</v>
      </c>
      <c r="N12" s="21">
        <v>2275</v>
      </c>
      <c r="O12" s="23">
        <f t="shared" si="9"/>
        <v>22.48245874098231</v>
      </c>
      <c r="P12" s="18">
        <v>10119</v>
      </c>
    </row>
    <row r="13" spans="1:16" s="2" customFormat="1" ht="18.95" customHeight="1" x14ac:dyDescent="0.25">
      <c r="A13" s="13" t="s">
        <v>109</v>
      </c>
      <c r="B13" s="14">
        <f t="shared" si="1"/>
        <v>6957</v>
      </c>
      <c r="C13" s="22">
        <f t="shared" si="0"/>
        <v>62.160471765546824</v>
      </c>
      <c r="D13" s="16">
        <f t="shared" si="2"/>
        <v>4235</v>
      </c>
      <c r="E13" s="23">
        <f t="shared" ref="E13:E31" si="10">D13/F13*100</f>
        <v>37.839528234453176</v>
      </c>
      <c r="F13" s="24">
        <v>11192</v>
      </c>
      <c r="G13" s="19">
        <f t="shared" si="4"/>
        <v>3280</v>
      </c>
      <c r="H13" s="25">
        <f t="shared" ref="H13:H31" si="11">G13/K13*100</f>
        <v>73.132664437012266</v>
      </c>
      <c r="I13" s="26">
        <v>1205</v>
      </c>
      <c r="J13" s="25">
        <f t="shared" ref="J13:J31" si="12">I13/K13*100</f>
        <v>26.867335562987737</v>
      </c>
      <c r="K13" s="24">
        <v>4485</v>
      </c>
      <c r="L13" s="19">
        <f t="shared" si="7"/>
        <v>3677</v>
      </c>
      <c r="M13" s="23">
        <f t="shared" ref="M13:M31" si="13">L13/P13*100</f>
        <v>54.823318920530781</v>
      </c>
      <c r="N13" s="26">
        <v>3030</v>
      </c>
      <c r="O13" s="23">
        <f t="shared" ref="O13:O31" si="14">N13/P13*100</f>
        <v>45.176681079469212</v>
      </c>
      <c r="P13" s="24">
        <v>6707</v>
      </c>
    </row>
    <row r="14" spans="1:16" s="2" customFormat="1" ht="18.95" customHeight="1" x14ac:dyDescent="0.25">
      <c r="A14" s="13" t="s">
        <v>110</v>
      </c>
      <c r="B14" s="14">
        <f t="shared" si="1"/>
        <v>4761</v>
      </c>
      <c r="C14" s="22">
        <f t="shared" si="0"/>
        <v>81.426372498717285</v>
      </c>
      <c r="D14" s="16">
        <f t="shared" si="2"/>
        <v>1086</v>
      </c>
      <c r="E14" s="23">
        <f t="shared" si="10"/>
        <v>18.573627501282708</v>
      </c>
      <c r="F14" s="24">
        <v>5847</v>
      </c>
      <c r="G14" s="19">
        <f t="shared" si="4"/>
        <v>2161</v>
      </c>
      <c r="H14" s="25">
        <f t="shared" si="11"/>
        <v>91.567796610169495</v>
      </c>
      <c r="I14" s="26">
        <v>199</v>
      </c>
      <c r="J14" s="25">
        <f t="shared" si="12"/>
        <v>8.4322033898305087</v>
      </c>
      <c r="K14" s="24">
        <v>2360</v>
      </c>
      <c r="L14" s="19">
        <f t="shared" si="7"/>
        <v>2600</v>
      </c>
      <c r="M14" s="23">
        <f t="shared" si="13"/>
        <v>74.562661313449951</v>
      </c>
      <c r="N14" s="26">
        <v>887</v>
      </c>
      <c r="O14" s="23">
        <f t="shared" si="14"/>
        <v>25.437338686550042</v>
      </c>
      <c r="P14" s="24">
        <v>3487</v>
      </c>
    </row>
    <row r="15" spans="1:16" s="2" customFormat="1" ht="18.95" customHeight="1" x14ac:dyDescent="0.25">
      <c r="A15" s="13" t="s">
        <v>111</v>
      </c>
      <c r="B15" s="14">
        <f t="shared" si="1"/>
        <v>31523</v>
      </c>
      <c r="C15" s="22">
        <f t="shared" si="0"/>
        <v>79.024818250188019</v>
      </c>
      <c r="D15" s="16">
        <f t="shared" si="2"/>
        <v>8367</v>
      </c>
      <c r="E15" s="23">
        <f t="shared" si="10"/>
        <v>20.975181749811984</v>
      </c>
      <c r="F15" s="24">
        <v>39890</v>
      </c>
      <c r="G15" s="19">
        <f t="shared" si="4"/>
        <v>14796</v>
      </c>
      <c r="H15" s="25">
        <f t="shared" si="11"/>
        <v>84.346140690913245</v>
      </c>
      <c r="I15" s="26">
        <v>2746</v>
      </c>
      <c r="J15" s="25">
        <f t="shared" si="12"/>
        <v>15.653859309086762</v>
      </c>
      <c r="K15" s="24">
        <v>17542</v>
      </c>
      <c r="L15" s="19">
        <f t="shared" si="7"/>
        <v>16727</v>
      </c>
      <c r="M15" s="23">
        <f t="shared" si="13"/>
        <v>74.847861106139263</v>
      </c>
      <c r="N15" s="26">
        <v>5621</v>
      </c>
      <c r="O15" s="23">
        <f t="shared" si="14"/>
        <v>25.152138893860748</v>
      </c>
      <c r="P15" s="24">
        <v>22348</v>
      </c>
    </row>
    <row r="16" spans="1:16" s="2" customFormat="1" ht="18.95" customHeight="1" x14ac:dyDescent="0.25">
      <c r="A16" s="13" t="s">
        <v>112</v>
      </c>
      <c r="B16" s="14">
        <f t="shared" si="1"/>
        <v>5828</v>
      </c>
      <c r="C16" s="22">
        <f t="shared" si="0"/>
        <v>93.984841154652472</v>
      </c>
      <c r="D16" s="16">
        <f t="shared" si="2"/>
        <v>373</v>
      </c>
      <c r="E16" s="23">
        <f t="shared" si="10"/>
        <v>6.0151588453475249</v>
      </c>
      <c r="F16" s="24">
        <v>6201</v>
      </c>
      <c r="G16" s="19">
        <f t="shared" si="4"/>
        <v>2712</v>
      </c>
      <c r="H16" s="25">
        <f t="shared" si="11"/>
        <v>95.864262990455998</v>
      </c>
      <c r="I16" s="26">
        <v>117</v>
      </c>
      <c r="J16" s="25">
        <f t="shared" si="12"/>
        <v>4.135737009544008</v>
      </c>
      <c r="K16" s="24">
        <v>2829</v>
      </c>
      <c r="L16" s="19">
        <f t="shared" si="7"/>
        <v>3116</v>
      </c>
      <c r="M16" s="23">
        <f t="shared" si="13"/>
        <v>92.408066429418739</v>
      </c>
      <c r="N16" s="26">
        <v>256</v>
      </c>
      <c r="O16" s="23">
        <f t="shared" si="14"/>
        <v>7.5919335705812578</v>
      </c>
      <c r="P16" s="24">
        <v>3372</v>
      </c>
    </row>
    <row r="17" spans="1:16" s="2" customFormat="1" ht="18.95" customHeight="1" x14ac:dyDescent="0.25">
      <c r="A17" s="13" t="s">
        <v>113</v>
      </c>
      <c r="B17" s="14">
        <f t="shared" si="1"/>
        <v>11148</v>
      </c>
      <c r="C17" s="22">
        <f t="shared" si="0"/>
        <v>80.572419774501299</v>
      </c>
      <c r="D17" s="16">
        <f t="shared" si="2"/>
        <v>2688</v>
      </c>
      <c r="E17" s="23">
        <f t="shared" si="10"/>
        <v>19.427580225498701</v>
      </c>
      <c r="F17" s="24">
        <v>13836</v>
      </c>
      <c r="G17" s="19">
        <f t="shared" si="4"/>
        <v>5275</v>
      </c>
      <c r="H17" s="25">
        <f t="shared" si="11"/>
        <v>87.610031556219894</v>
      </c>
      <c r="I17" s="26">
        <v>746</v>
      </c>
      <c r="J17" s="25">
        <f t="shared" si="12"/>
        <v>12.389968443780102</v>
      </c>
      <c r="K17" s="24">
        <v>6021</v>
      </c>
      <c r="L17" s="19">
        <f t="shared" si="7"/>
        <v>5873</v>
      </c>
      <c r="M17" s="23">
        <f t="shared" si="13"/>
        <v>75.150351887396042</v>
      </c>
      <c r="N17" s="26">
        <v>1942</v>
      </c>
      <c r="O17" s="23">
        <f t="shared" si="14"/>
        <v>24.849648112603965</v>
      </c>
      <c r="P17" s="24">
        <v>7815</v>
      </c>
    </row>
    <row r="18" spans="1:16" s="2" customFormat="1" ht="18.95" customHeight="1" x14ac:dyDescent="0.25">
      <c r="A18" s="13" t="s">
        <v>114</v>
      </c>
      <c r="B18" s="14">
        <f t="shared" si="1"/>
        <v>15943</v>
      </c>
      <c r="C18" s="22">
        <f t="shared" si="0"/>
        <v>74.944765665397455</v>
      </c>
      <c r="D18" s="16">
        <f t="shared" si="2"/>
        <v>5330</v>
      </c>
      <c r="E18" s="23">
        <f t="shared" si="10"/>
        <v>25.055234334602549</v>
      </c>
      <c r="F18" s="24">
        <v>21273</v>
      </c>
      <c r="G18" s="19">
        <f t="shared" si="4"/>
        <v>7576</v>
      </c>
      <c r="H18" s="25">
        <f t="shared" si="11"/>
        <v>81.087445146098673</v>
      </c>
      <c r="I18" s="26">
        <v>1767</v>
      </c>
      <c r="J18" s="25">
        <f t="shared" si="12"/>
        <v>18.912554853901316</v>
      </c>
      <c r="K18" s="24">
        <v>9343</v>
      </c>
      <c r="L18" s="19">
        <f t="shared" si="7"/>
        <v>8367</v>
      </c>
      <c r="M18" s="23">
        <f t="shared" si="13"/>
        <v>70.13411567476949</v>
      </c>
      <c r="N18" s="26">
        <v>3563</v>
      </c>
      <c r="O18" s="23">
        <f t="shared" si="14"/>
        <v>29.865884325230514</v>
      </c>
      <c r="P18" s="24">
        <v>11930</v>
      </c>
    </row>
    <row r="19" spans="1:16" s="2" customFormat="1" ht="18.95" customHeight="1" x14ac:dyDescent="0.25">
      <c r="A19" s="13" t="s">
        <v>115</v>
      </c>
      <c r="B19" s="14">
        <f t="shared" si="1"/>
        <v>9931</v>
      </c>
      <c r="C19" s="22">
        <f t="shared" si="0"/>
        <v>75.63594821020564</v>
      </c>
      <c r="D19" s="16">
        <f t="shared" si="2"/>
        <v>3199</v>
      </c>
      <c r="E19" s="23">
        <f t="shared" si="10"/>
        <v>24.364051789794363</v>
      </c>
      <c r="F19" s="24">
        <v>13130</v>
      </c>
      <c r="G19" s="19">
        <f t="shared" si="4"/>
        <v>4938</v>
      </c>
      <c r="H19" s="25">
        <f t="shared" si="11"/>
        <v>83.865489130434781</v>
      </c>
      <c r="I19" s="26">
        <v>950</v>
      </c>
      <c r="J19" s="25">
        <f t="shared" si="12"/>
        <v>16.134510869565215</v>
      </c>
      <c r="K19" s="24">
        <v>5888</v>
      </c>
      <c r="L19" s="19">
        <f t="shared" si="7"/>
        <v>4993</v>
      </c>
      <c r="M19" s="23">
        <f t="shared" si="13"/>
        <v>68.94504280585474</v>
      </c>
      <c r="N19" s="26">
        <v>2249</v>
      </c>
      <c r="O19" s="23">
        <f t="shared" si="14"/>
        <v>31.054957194145267</v>
      </c>
      <c r="P19" s="24">
        <v>7242</v>
      </c>
    </row>
    <row r="20" spans="1:16" s="2" customFormat="1" ht="18.95" customHeight="1" x14ac:dyDescent="0.25">
      <c r="A20" s="13" t="s">
        <v>116</v>
      </c>
      <c r="B20" s="14">
        <f t="shared" si="1"/>
        <v>30854</v>
      </c>
      <c r="C20" s="22">
        <f t="shared" si="0"/>
        <v>92.302629610793673</v>
      </c>
      <c r="D20" s="16">
        <f t="shared" si="2"/>
        <v>2573</v>
      </c>
      <c r="E20" s="23">
        <f t="shared" si="10"/>
        <v>7.6973703892063305</v>
      </c>
      <c r="F20" s="24">
        <v>33427</v>
      </c>
      <c r="G20" s="19">
        <f t="shared" si="4"/>
        <v>15356</v>
      </c>
      <c r="H20" s="25">
        <f t="shared" si="11"/>
        <v>94.92489336712616</v>
      </c>
      <c r="I20" s="26">
        <v>821</v>
      </c>
      <c r="J20" s="25">
        <f t="shared" si="12"/>
        <v>5.0751066328738332</v>
      </c>
      <c r="K20" s="24">
        <v>16177</v>
      </c>
      <c r="L20" s="19">
        <f t="shared" si="7"/>
        <v>15498</v>
      </c>
      <c r="M20" s="23">
        <f t="shared" si="13"/>
        <v>89.843478260869574</v>
      </c>
      <c r="N20" s="26">
        <v>1752</v>
      </c>
      <c r="O20" s="23">
        <f t="shared" si="14"/>
        <v>10.156521739130435</v>
      </c>
      <c r="P20" s="24">
        <v>17250</v>
      </c>
    </row>
    <row r="21" spans="1:16" s="2" customFormat="1" ht="18.95" customHeight="1" x14ac:dyDescent="0.25">
      <c r="A21" s="13" t="s">
        <v>117</v>
      </c>
      <c r="B21" s="14">
        <f t="shared" si="1"/>
        <v>6868</v>
      </c>
      <c r="C21" s="22">
        <f t="shared" si="0"/>
        <v>78.437642759250807</v>
      </c>
      <c r="D21" s="16">
        <f t="shared" si="2"/>
        <v>1888</v>
      </c>
      <c r="E21" s="23">
        <f t="shared" si="10"/>
        <v>21.562357240749201</v>
      </c>
      <c r="F21" s="24">
        <v>8756</v>
      </c>
      <c r="G21" s="19">
        <f t="shared" si="4"/>
        <v>3118</v>
      </c>
      <c r="H21" s="25">
        <f t="shared" si="11"/>
        <v>84.179265658747298</v>
      </c>
      <c r="I21" s="26">
        <v>586</v>
      </c>
      <c r="J21" s="25">
        <f t="shared" si="12"/>
        <v>15.820734341252699</v>
      </c>
      <c r="K21" s="24">
        <v>3704</v>
      </c>
      <c r="L21" s="19">
        <f t="shared" si="7"/>
        <v>3750</v>
      </c>
      <c r="M21" s="23">
        <f t="shared" si="13"/>
        <v>74.228028503562953</v>
      </c>
      <c r="N21" s="26">
        <v>1302</v>
      </c>
      <c r="O21" s="23">
        <f t="shared" si="14"/>
        <v>25.771971496437057</v>
      </c>
      <c r="P21" s="24">
        <v>5052</v>
      </c>
    </row>
    <row r="22" spans="1:16" s="2" customFormat="1" ht="18.95" customHeight="1" x14ac:dyDescent="0.25">
      <c r="A22" s="13" t="s">
        <v>118</v>
      </c>
      <c r="B22" s="14">
        <f t="shared" si="1"/>
        <v>8573</v>
      </c>
      <c r="C22" s="22">
        <f t="shared" si="0"/>
        <v>73.361287010097556</v>
      </c>
      <c r="D22" s="16">
        <f t="shared" si="2"/>
        <v>3113</v>
      </c>
      <c r="E22" s="23">
        <f t="shared" si="10"/>
        <v>26.638712989902448</v>
      </c>
      <c r="F22" s="24">
        <v>11686</v>
      </c>
      <c r="G22" s="19">
        <f t="shared" si="4"/>
        <v>4116</v>
      </c>
      <c r="H22" s="25">
        <f t="shared" si="11"/>
        <v>80.249561317995713</v>
      </c>
      <c r="I22" s="26">
        <v>1013</v>
      </c>
      <c r="J22" s="25">
        <f t="shared" si="12"/>
        <v>19.75043868200429</v>
      </c>
      <c r="K22" s="24">
        <v>5129</v>
      </c>
      <c r="L22" s="19">
        <f t="shared" si="7"/>
        <v>4457</v>
      </c>
      <c r="M22" s="23">
        <f t="shared" si="13"/>
        <v>67.973158456611259</v>
      </c>
      <c r="N22" s="26">
        <v>2100</v>
      </c>
      <c r="O22" s="23">
        <f t="shared" si="14"/>
        <v>32.026841543388748</v>
      </c>
      <c r="P22" s="24">
        <v>6557</v>
      </c>
    </row>
    <row r="23" spans="1:16" s="2" customFormat="1" ht="18.95" customHeight="1" x14ac:dyDescent="0.25">
      <c r="A23" s="13" t="s">
        <v>119</v>
      </c>
      <c r="B23" s="14">
        <f t="shared" si="1"/>
        <v>31478</v>
      </c>
      <c r="C23" s="22">
        <f t="shared" si="0"/>
        <v>84.766392890803814</v>
      </c>
      <c r="D23" s="16">
        <f t="shared" si="2"/>
        <v>5657</v>
      </c>
      <c r="E23" s="23">
        <f t="shared" si="10"/>
        <v>15.233607109196177</v>
      </c>
      <c r="F23" s="24">
        <v>37135</v>
      </c>
      <c r="G23" s="19">
        <f t="shared" si="4"/>
        <v>15745</v>
      </c>
      <c r="H23" s="25">
        <f t="shared" si="11"/>
        <v>90.224055928027042</v>
      </c>
      <c r="I23" s="26">
        <v>1706</v>
      </c>
      <c r="J23" s="25">
        <f t="shared" si="12"/>
        <v>9.7759440719729529</v>
      </c>
      <c r="K23" s="24">
        <v>17451</v>
      </c>
      <c r="L23" s="19">
        <f t="shared" si="7"/>
        <v>15733</v>
      </c>
      <c r="M23" s="23">
        <f t="shared" si="13"/>
        <v>79.927860191018084</v>
      </c>
      <c r="N23" s="26">
        <v>3951</v>
      </c>
      <c r="O23" s="23">
        <f t="shared" si="14"/>
        <v>20.072139808981916</v>
      </c>
      <c r="P23" s="24">
        <v>19684</v>
      </c>
    </row>
    <row r="24" spans="1:16" s="2" customFormat="1" ht="18.95" customHeight="1" x14ac:dyDescent="0.25">
      <c r="A24" s="13" t="s">
        <v>390</v>
      </c>
      <c r="B24" s="14">
        <f t="shared" si="1"/>
        <v>5399</v>
      </c>
      <c r="C24" s="22">
        <f t="shared" si="0"/>
        <v>84.584051386495375</v>
      </c>
      <c r="D24" s="16">
        <f t="shared" si="2"/>
        <v>984</v>
      </c>
      <c r="E24" s="23">
        <f t="shared" si="10"/>
        <v>15.415948613504622</v>
      </c>
      <c r="F24" s="24">
        <v>6383</v>
      </c>
      <c r="G24" s="19">
        <f t="shared" si="4"/>
        <v>2507</v>
      </c>
      <c r="H24" s="25">
        <f t="shared" si="11"/>
        <v>92.645971914264607</v>
      </c>
      <c r="I24" s="26">
        <v>199</v>
      </c>
      <c r="J24" s="25">
        <f t="shared" si="12"/>
        <v>7.3540280857354032</v>
      </c>
      <c r="K24" s="24">
        <v>2706</v>
      </c>
      <c r="L24" s="19">
        <f t="shared" si="7"/>
        <v>2892</v>
      </c>
      <c r="M24" s="23">
        <f t="shared" si="13"/>
        <v>78.651074245308678</v>
      </c>
      <c r="N24" s="26">
        <v>785</v>
      </c>
      <c r="O24" s="23">
        <f t="shared" si="14"/>
        <v>21.348925754691326</v>
      </c>
      <c r="P24" s="24">
        <v>3677</v>
      </c>
    </row>
    <row r="25" spans="1:16" s="2" customFormat="1" ht="18.95" customHeight="1" x14ac:dyDescent="0.25">
      <c r="A25" s="13" t="s">
        <v>120</v>
      </c>
      <c r="B25" s="14">
        <f t="shared" si="1"/>
        <v>17431</v>
      </c>
      <c r="C25" s="22">
        <f t="shared" si="0"/>
        <v>84.399360867670552</v>
      </c>
      <c r="D25" s="16">
        <f t="shared" si="2"/>
        <v>3222</v>
      </c>
      <c r="E25" s="23">
        <f t="shared" si="10"/>
        <v>15.600639132329444</v>
      </c>
      <c r="F25" s="24">
        <v>20653</v>
      </c>
      <c r="G25" s="19">
        <f t="shared" si="4"/>
        <v>8606</v>
      </c>
      <c r="H25" s="25">
        <f t="shared" si="11"/>
        <v>89.608496459808421</v>
      </c>
      <c r="I25" s="26">
        <v>998</v>
      </c>
      <c r="J25" s="25">
        <f t="shared" si="12"/>
        <v>10.391503540191586</v>
      </c>
      <c r="K25" s="24">
        <v>9604</v>
      </c>
      <c r="L25" s="19">
        <f t="shared" si="7"/>
        <v>8825</v>
      </c>
      <c r="M25" s="23">
        <f t="shared" si="13"/>
        <v>79.871481582043629</v>
      </c>
      <c r="N25" s="26">
        <v>2224</v>
      </c>
      <c r="O25" s="23">
        <f t="shared" si="14"/>
        <v>20.128518417956375</v>
      </c>
      <c r="P25" s="24">
        <v>11049</v>
      </c>
    </row>
    <row r="26" spans="1:16" s="2" customFormat="1" ht="18.95" customHeight="1" x14ac:dyDescent="0.25">
      <c r="A26" s="13" t="s">
        <v>121</v>
      </c>
      <c r="B26" s="14">
        <f t="shared" si="1"/>
        <v>72466</v>
      </c>
      <c r="C26" s="22">
        <f t="shared" si="0"/>
        <v>87.461227445537375</v>
      </c>
      <c r="D26" s="16">
        <f t="shared" si="2"/>
        <v>10389</v>
      </c>
      <c r="E26" s="23">
        <f t="shared" si="10"/>
        <v>12.538772554462616</v>
      </c>
      <c r="F26" s="24">
        <v>82855</v>
      </c>
      <c r="G26" s="19">
        <f t="shared" si="4"/>
        <v>34886</v>
      </c>
      <c r="H26" s="25">
        <f t="shared" si="11"/>
        <v>90.5800488134185</v>
      </c>
      <c r="I26" s="26">
        <v>3628</v>
      </c>
      <c r="J26" s="25">
        <f t="shared" si="12"/>
        <v>9.4199511865815033</v>
      </c>
      <c r="K26" s="24">
        <v>38514</v>
      </c>
      <c r="L26" s="19">
        <f t="shared" si="7"/>
        <v>37580</v>
      </c>
      <c r="M26" s="23">
        <f t="shared" si="13"/>
        <v>84.752260887214987</v>
      </c>
      <c r="N26" s="26">
        <v>6761</v>
      </c>
      <c r="O26" s="23">
        <f t="shared" si="14"/>
        <v>15.247739112785009</v>
      </c>
      <c r="P26" s="24">
        <v>44341</v>
      </c>
    </row>
    <row r="27" spans="1:16" s="2" customFormat="1" ht="18.95" customHeight="1" x14ac:dyDescent="0.25">
      <c r="A27" s="13" t="s">
        <v>122</v>
      </c>
      <c r="B27" s="14">
        <f t="shared" si="1"/>
        <v>22427</v>
      </c>
      <c r="C27" s="22">
        <f t="shared" si="0"/>
        <v>75.936209114918398</v>
      </c>
      <c r="D27" s="16">
        <f t="shared" si="2"/>
        <v>7107</v>
      </c>
      <c r="E27" s="23">
        <f t="shared" si="10"/>
        <v>24.063790885081602</v>
      </c>
      <c r="F27" s="24">
        <v>29534</v>
      </c>
      <c r="G27" s="19">
        <f t="shared" si="4"/>
        <v>11151</v>
      </c>
      <c r="H27" s="25">
        <f t="shared" si="11"/>
        <v>81.305140357273046</v>
      </c>
      <c r="I27" s="26">
        <v>2564</v>
      </c>
      <c r="J27" s="25">
        <f t="shared" si="12"/>
        <v>18.694859642726939</v>
      </c>
      <c r="K27" s="24">
        <v>13715</v>
      </c>
      <c r="L27" s="19">
        <f t="shared" si="7"/>
        <v>11276</v>
      </c>
      <c r="M27" s="23">
        <f t="shared" si="13"/>
        <v>71.281370503824519</v>
      </c>
      <c r="N27" s="26">
        <v>4543</v>
      </c>
      <c r="O27" s="23">
        <f t="shared" si="14"/>
        <v>28.718629496175485</v>
      </c>
      <c r="P27" s="24">
        <v>15819</v>
      </c>
    </row>
    <row r="28" spans="1:16" s="2" customFormat="1" ht="18.95" customHeight="1" x14ac:dyDescent="0.25">
      <c r="A28" s="13" t="s">
        <v>123</v>
      </c>
      <c r="B28" s="14">
        <f t="shared" si="1"/>
        <v>13706</v>
      </c>
      <c r="C28" s="22">
        <f t="shared" si="0"/>
        <v>82.546374367622249</v>
      </c>
      <c r="D28" s="16">
        <f t="shared" si="2"/>
        <v>2898</v>
      </c>
      <c r="E28" s="23">
        <f t="shared" si="10"/>
        <v>17.45362563237774</v>
      </c>
      <c r="F28" s="24">
        <v>16604</v>
      </c>
      <c r="G28" s="19">
        <f t="shared" si="4"/>
        <v>6786</v>
      </c>
      <c r="H28" s="25">
        <f t="shared" si="11"/>
        <v>85.953134895503482</v>
      </c>
      <c r="I28" s="26">
        <v>1109</v>
      </c>
      <c r="J28" s="25">
        <f t="shared" si="12"/>
        <v>14.046865104496517</v>
      </c>
      <c r="K28" s="24">
        <v>7895</v>
      </c>
      <c r="L28" s="19">
        <f t="shared" si="7"/>
        <v>6920</v>
      </c>
      <c r="M28" s="23">
        <f t="shared" si="13"/>
        <v>79.458031921001265</v>
      </c>
      <c r="N28" s="26">
        <v>1789</v>
      </c>
      <c r="O28" s="23">
        <f t="shared" si="14"/>
        <v>20.541968078998739</v>
      </c>
      <c r="P28" s="24">
        <v>8709</v>
      </c>
    </row>
    <row r="29" spans="1:16" s="2" customFormat="1" ht="18.95" customHeight="1" x14ac:dyDescent="0.25">
      <c r="A29" s="13" t="s">
        <v>124</v>
      </c>
      <c r="B29" s="14">
        <f t="shared" si="1"/>
        <v>16623</v>
      </c>
      <c r="C29" s="22">
        <f t="shared" si="0"/>
        <v>93.497947016142632</v>
      </c>
      <c r="D29" s="16">
        <f t="shared" si="2"/>
        <v>1156</v>
      </c>
      <c r="E29" s="23">
        <f t="shared" si="10"/>
        <v>6.5020529838573591</v>
      </c>
      <c r="F29" s="24">
        <v>17779</v>
      </c>
      <c r="G29" s="19">
        <f t="shared" si="4"/>
        <v>7835</v>
      </c>
      <c r="H29" s="25">
        <f t="shared" si="11"/>
        <v>96.632955106068081</v>
      </c>
      <c r="I29" s="26">
        <v>273</v>
      </c>
      <c r="J29" s="25">
        <f t="shared" si="12"/>
        <v>3.3670448939319191</v>
      </c>
      <c r="K29" s="24">
        <v>8108</v>
      </c>
      <c r="L29" s="19">
        <f t="shared" si="7"/>
        <v>8788</v>
      </c>
      <c r="M29" s="23">
        <f t="shared" si="13"/>
        <v>90.869610174749255</v>
      </c>
      <c r="N29" s="26">
        <v>883</v>
      </c>
      <c r="O29" s="23">
        <f t="shared" si="14"/>
        <v>9.1303898252507487</v>
      </c>
      <c r="P29" s="24">
        <v>9671</v>
      </c>
    </row>
    <row r="30" spans="1:16" s="2" customFormat="1" ht="18.95" customHeight="1" thickBot="1" x14ac:dyDescent="0.3">
      <c r="A30" s="27" t="s">
        <v>389</v>
      </c>
      <c r="B30" s="14">
        <f t="shared" si="1"/>
        <v>7930</v>
      </c>
      <c r="C30" s="28">
        <f t="shared" si="0"/>
        <v>63.30831869711001</v>
      </c>
      <c r="D30" s="16">
        <f t="shared" si="2"/>
        <v>4596</v>
      </c>
      <c r="E30" s="29">
        <f t="shared" si="10"/>
        <v>36.69168130288999</v>
      </c>
      <c r="F30" s="30">
        <v>12526</v>
      </c>
      <c r="G30" s="19">
        <f t="shared" si="4"/>
        <v>3801</v>
      </c>
      <c r="H30" s="31">
        <f t="shared" si="11"/>
        <v>69.884169884169893</v>
      </c>
      <c r="I30" s="32">
        <v>1638</v>
      </c>
      <c r="J30" s="31">
        <f t="shared" si="12"/>
        <v>30.115830115830118</v>
      </c>
      <c r="K30" s="30">
        <v>5439</v>
      </c>
      <c r="L30" s="19">
        <f t="shared" si="7"/>
        <v>4129</v>
      </c>
      <c r="M30" s="29">
        <f t="shared" si="13"/>
        <v>58.261605757019893</v>
      </c>
      <c r="N30" s="32">
        <v>2958</v>
      </c>
      <c r="O30" s="29">
        <f t="shared" si="14"/>
        <v>41.738394242980107</v>
      </c>
      <c r="P30" s="30">
        <v>7087</v>
      </c>
    </row>
    <row r="31" spans="1:16" s="2" customFormat="1" ht="18.95" customHeight="1" thickBot="1" x14ac:dyDescent="0.3">
      <c r="A31" s="33" t="s">
        <v>333</v>
      </c>
      <c r="B31" s="34">
        <f>SUM(B7:B30)</f>
        <v>542595</v>
      </c>
      <c r="C31" s="35">
        <f t="shared" si="0"/>
        <v>85.857578907892929</v>
      </c>
      <c r="D31" s="36">
        <f>SUM(D7:D30)</f>
        <v>89376</v>
      </c>
      <c r="E31" s="37">
        <f t="shared" si="10"/>
        <v>14.142421092107075</v>
      </c>
      <c r="F31" s="38">
        <f>SUM(F7:F30)</f>
        <v>631971</v>
      </c>
      <c r="G31" s="39">
        <f>SUM(G7:G30)</f>
        <v>259620</v>
      </c>
      <c r="H31" s="40">
        <f t="shared" si="11"/>
        <v>90.067024686732438</v>
      </c>
      <c r="I31" s="41">
        <f>SUM(I7:I30)</f>
        <v>28632</v>
      </c>
      <c r="J31" s="40">
        <f t="shared" si="12"/>
        <v>9.9329753132675567</v>
      </c>
      <c r="K31" s="38">
        <f>SUM(K7:K30)</f>
        <v>288252</v>
      </c>
      <c r="L31" s="39">
        <f>SUM(L7:L30)</f>
        <v>282975</v>
      </c>
      <c r="M31" s="37">
        <f t="shared" si="13"/>
        <v>82.327424436821943</v>
      </c>
      <c r="N31" s="41">
        <f>SUM(N7:N30)</f>
        <v>60744</v>
      </c>
      <c r="O31" s="37">
        <f t="shared" si="14"/>
        <v>17.672575563178061</v>
      </c>
      <c r="P31" s="38">
        <f>SUM(P7:P30)</f>
        <v>343719</v>
      </c>
    </row>
    <row r="32" spans="1:16" ht="15" customHeight="1" x14ac:dyDescent="0.25">
      <c r="A32" s="3" t="s">
        <v>349</v>
      </c>
      <c r="B32" s="3"/>
      <c r="C32" s="3"/>
      <c r="D32" s="3"/>
      <c r="E32" s="3"/>
      <c r="F32" s="3"/>
    </row>
    <row r="33" spans="1:6" ht="15" customHeight="1" x14ac:dyDescent="0.25">
      <c r="A33" s="3" t="s">
        <v>348</v>
      </c>
      <c r="B33" s="3"/>
      <c r="C33" s="3"/>
      <c r="D33" s="3"/>
      <c r="E33" s="3"/>
      <c r="F33" s="3"/>
    </row>
    <row r="34" spans="1:6" ht="15" customHeight="1" x14ac:dyDescent="0.25">
      <c r="A34" s="3" t="s">
        <v>396</v>
      </c>
      <c r="B34" s="3"/>
      <c r="C34" s="3"/>
      <c r="D34" s="3"/>
      <c r="E34" s="3"/>
      <c r="F34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31 E31 H31 J31 M31 O31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outlinePr summaryBelow="0" summaryRight="0"/>
  </sheetPr>
  <dimension ref="A1:Q31"/>
  <sheetViews>
    <sheetView showGridLines="0" zoomScaleNormal="100" workbookViewId="0">
      <selection activeCell="A2" sqref="A2:P2"/>
    </sheetView>
  </sheetViews>
  <sheetFormatPr baseColWidth="10" defaultColWidth="9.140625" defaultRowHeight="15" x14ac:dyDescent="0.25"/>
  <cols>
    <col min="1" max="1" width="24" style="42" customWidth="1"/>
    <col min="2" max="2" width="8.71093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28515625" style="9" customWidth="1"/>
    <col min="7" max="7" width="8.71093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28515625" style="9" customWidth="1"/>
    <col min="12" max="12" width="8.71093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2851562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50.2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21" customHeight="1" x14ac:dyDescent="0.25">
      <c r="A7" s="13" t="s">
        <v>125</v>
      </c>
      <c r="B7" s="14">
        <f>G7+L7</f>
        <v>53502</v>
      </c>
      <c r="C7" s="15">
        <f t="shared" ref="C7:C28" si="0">B7/F7*100</f>
        <v>89.186350830985688</v>
      </c>
      <c r="D7" s="16">
        <f>I7+N7</f>
        <v>6487</v>
      </c>
      <c r="E7" s="17">
        <f>D7/F7*100</f>
        <v>10.813649169014319</v>
      </c>
      <c r="F7" s="18">
        <v>59989</v>
      </c>
      <c r="G7" s="19">
        <f>K7-I7</f>
        <v>26817</v>
      </c>
      <c r="H7" s="20">
        <f>G7/K7*100</f>
        <v>92.354582084926136</v>
      </c>
      <c r="I7" s="21">
        <v>2220</v>
      </c>
      <c r="J7" s="20">
        <f>I7/K7*100</f>
        <v>7.645417915073871</v>
      </c>
      <c r="K7" s="18">
        <v>29037</v>
      </c>
      <c r="L7" s="19">
        <f>P7-N7</f>
        <v>26685</v>
      </c>
      <c r="M7" s="17">
        <f>L7/P7*100</f>
        <v>86.214138020160249</v>
      </c>
      <c r="N7" s="21">
        <v>4267</v>
      </c>
      <c r="O7" s="17">
        <f>N7/P7*100</f>
        <v>13.785861979839753</v>
      </c>
      <c r="P7" s="18">
        <v>30952</v>
      </c>
    </row>
    <row r="8" spans="1:16" s="2" customFormat="1" ht="21" customHeight="1" x14ac:dyDescent="0.25">
      <c r="A8" s="13" t="s">
        <v>126</v>
      </c>
      <c r="B8" s="14">
        <f t="shared" ref="B8:B27" si="1">G8+L8</f>
        <v>22803</v>
      </c>
      <c r="C8" s="22">
        <f t="shared" si="0"/>
        <v>86.663879598662206</v>
      </c>
      <c r="D8" s="16">
        <f t="shared" ref="D8:D27" si="2">I8+N8</f>
        <v>3509</v>
      </c>
      <c r="E8" s="23">
        <f t="shared" ref="E8:E28" si="3">D8/F8*100</f>
        <v>13.336120401337793</v>
      </c>
      <c r="F8" s="18">
        <v>26312</v>
      </c>
      <c r="G8" s="19">
        <f t="shared" ref="G8:G27" si="4">K8-I8</f>
        <v>11821</v>
      </c>
      <c r="H8" s="25">
        <f t="shared" ref="H8:H28" si="5">G8/K8*100</f>
        <v>91.799332142579786</v>
      </c>
      <c r="I8" s="21">
        <v>1056</v>
      </c>
      <c r="J8" s="25">
        <f t="shared" ref="J8:J28" si="6">I8/K8*100</f>
        <v>8.2006678574202052</v>
      </c>
      <c r="K8" s="18">
        <v>12877</v>
      </c>
      <c r="L8" s="19">
        <f t="shared" ref="L8:L27" si="7">P8-N8</f>
        <v>10982</v>
      </c>
      <c r="M8" s="23">
        <f t="shared" ref="M8:M28" si="8">L8/P8*100</f>
        <v>81.741719389653895</v>
      </c>
      <c r="N8" s="21">
        <v>2453</v>
      </c>
      <c r="O8" s="23">
        <f t="shared" ref="O8:O28" si="9">N8/P8*100</f>
        <v>18.258280610346112</v>
      </c>
      <c r="P8" s="18">
        <v>13435</v>
      </c>
    </row>
    <row r="9" spans="1:16" s="2" customFormat="1" ht="21" customHeight="1" x14ac:dyDescent="0.25">
      <c r="A9" s="13" t="s">
        <v>127</v>
      </c>
      <c r="B9" s="14">
        <f t="shared" si="1"/>
        <v>15788</v>
      </c>
      <c r="C9" s="22">
        <f t="shared" si="0"/>
        <v>88.781420457740538</v>
      </c>
      <c r="D9" s="16">
        <f t="shared" si="2"/>
        <v>1995</v>
      </c>
      <c r="E9" s="23">
        <f t="shared" si="3"/>
        <v>11.218579542259462</v>
      </c>
      <c r="F9" s="18">
        <v>17783</v>
      </c>
      <c r="G9" s="19">
        <f t="shared" si="4"/>
        <v>7931</v>
      </c>
      <c r="H9" s="25">
        <f t="shared" si="5"/>
        <v>92.360545009898686</v>
      </c>
      <c r="I9" s="21">
        <v>656</v>
      </c>
      <c r="J9" s="25">
        <f t="shared" si="6"/>
        <v>7.6394549901013162</v>
      </c>
      <c r="K9" s="18">
        <v>8587</v>
      </c>
      <c r="L9" s="19">
        <f t="shared" si="7"/>
        <v>7857</v>
      </c>
      <c r="M9" s="23">
        <f t="shared" si="8"/>
        <v>85.439321444106128</v>
      </c>
      <c r="N9" s="21">
        <v>1339</v>
      </c>
      <c r="O9" s="23">
        <f t="shared" si="9"/>
        <v>14.560678555893865</v>
      </c>
      <c r="P9" s="18">
        <v>9196</v>
      </c>
    </row>
    <row r="10" spans="1:16" s="2" customFormat="1" ht="21" customHeight="1" x14ac:dyDescent="0.25">
      <c r="A10" s="13" t="s">
        <v>128</v>
      </c>
      <c r="B10" s="14">
        <f t="shared" si="1"/>
        <v>9333</v>
      </c>
      <c r="C10" s="22">
        <f t="shared" si="0"/>
        <v>80.449961210240488</v>
      </c>
      <c r="D10" s="16">
        <f t="shared" si="2"/>
        <v>2268</v>
      </c>
      <c r="E10" s="23">
        <f t="shared" si="3"/>
        <v>19.550038789759501</v>
      </c>
      <c r="F10" s="18">
        <v>11601</v>
      </c>
      <c r="G10" s="19">
        <f t="shared" si="4"/>
        <v>4882</v>
      </c>
      <c r="H10" s="25">
        <f t="shared" si="5"/>
        <v>87.116345467523189</v>
      </c>
      <c r="I10" s="21">
        <v>722</v>
      </c>
      <c r="J10" s="25">
        <f t="shared" si="6"/>
        <v>12.883654532476802</v>
      </c>
      <c r="K10" s="18">
        <v>5604</v>
      </c>
      <c r="L10" s="19">
        <f t="shared" si="7"/>
        <v>4451</v>
      </c>
      <c r="M10" s="23">
        <f t="shared" si="8"/>
        <v>74.22044355511089</v>
      </c>
      <c r="N10" s="21">
        <v>1546</v>
      </c>
      <c r="O10" s="23">
        <f t="shared" si="9"/>
        <v>25.779556444889113</v>
      </c>
      <c r="P10" s="18">
        <v>5997</v>
      </c>
    </row>
    <row r="11" spans="1:16" s="2" customFormat="1" ht="21" customHeight="1" x14ac:dyDescent="0.25">
      <c r="A11" s="13" t="s">
        <v>391</v>
      </c>
      <c r="B11" s="14">
        <f t="shared" si="1"/>
        <v>7040</v>
      </c>
      <c r="C11" s="22">
        <f t="shared" si="0"/>
        <v>86.763618437268917</v>
      </c>
      <c r="D11" s="16">
        <f t="shared" si="2"/>
        <v>1074</v>
      </c>
      <c r="E11" s="23">
        <f t="shared" si="3"/>
        <v>13.236381562731081</v>
      </c>
      <c r="F11" s="18">
        <v>8114</v>
      </c>
      <c r="G11" s="19">
        <f t="shared" si="4"/>
        <v>3594</v>
      </c>
      <c r="H11" s="25">
        <f t="shared" si="5"/>
        <v>90.256152687091912</v>
      </c>
      <c r="I11" s="21">
        <v>388</v>
      </c>
      <c r="J11" s="25">
        <f t="shared" si="6"/>
        <v>9.7438473129080876</v>
      </c>
      <c r="K11" s="18">
        <v>3982</v>
      </c>
      <c r="L11" s="19">
        <f t="shared" si="7"/>
        <v>3446</v>
      </c>
      <c r="M11" s="23">
        <f t="shared" si="8"/>
        <v>83.397870280735717</v>
      </c>
      <c r="N11" s="21">
        <v>686</v>
      </c>
      <c r="O11" s="23">
        <f t="shared" si="9"/>
        <v>16.602129719264276</v>
      </c>
      <c r="P11" s="18">
        <v>4132</v>
      </c>
    </row>
    <row r="12" spans="1:16" s="2" customFormat="1" ht="21" customHeight="1" x14ac:dyDescent="0.25">
      <c r="A12" s="13" t="s">
        <v>129</v>
      </c>
      <c r="B12" s="14">
        <f t="shared" si="1"/>
        <v>26928</v>
      </c>
      <c r="C12" s="22">
        <f t="shared" si="0"/>
        <v>81.326447404185913</v>
      </c>
      <c r="D12" s="16">
        <f t="shared" si="2"/>
        <v>6183</v>
      </c>
      <c r="E12" s="23">
        <f t="shared" si="3"/>
        <v>18.67355259581408</v>
      </c>
      <c r="F12" s="18">
        <v>33111</v>
      </c>
      <c r="G12" s="19">
        <f t="shared" si="4"/>
        <v>13757</v>
      </c>
      <c r="H12" s="25">
        <f t="shared" si="5"/>
        <v>85.341191066997524</v>
      </c>
      <c r="I12" s="21">
        <v>2363</v>
      </c>
      <c r="J12" s="25">
        <f t="shared" si="6"/>
        <v>14.658808933002481</v>
      </c>
      <c r="K12" s="18">
        <v>16120</v>
      </c>
      <c r="L12" s="19">
        <f t="shared" si="7"/>
        <v>13171</v>
      </c>
      <c r="M12" s="23">
        <f t="shared" si="8"/>
        <v>77.517509269613328</v>
      </c>
      <c r="N12" s="21">
        <v>3820</v>
      </c>
      <c r="O12" s="23">
        <f t="shared" si="9"/>
        <v>22.482490730386676</v>
      </c>
      <c r="P12" s="18">
        <v>16991</v>
      </c>
    </row>
    <row r="13" spans="1:16" s="2" customFormat="1" ht="21" customHeight="1" x14ac:dyDescent="0.25">
      <c r="A13" s="13" t="s">
        <v>130</v>
      </c>
      <c r="B13" s="14">
        <f t="shared" si="1"/>
        <v>7623</v>
      </c>
      <c r="C13" s="22">
        <f t="shared" si="0"/>
        <v>80.267452879856791</v>
      </c>
      <c r="D13" s="16">
        <f t="shared" si="2"/>
        <v>1874</v>
      </c>
      <c r="E13" s="23">
        <f t="shared" si="3"/>
        <v>19.732547120143202</v>
      </c>
      <c r="F13" s="24">
        <v>9497</v>
      </c>
      <c r="G13" s="19">
        <f t="shared" si="4"/>
        <v>4036</v>
      </c>
      <c r="H13" s="25">
        <f t="shared" si="5"/>
        <v>87.435008665511262</v>
      </c>
      <c r="I13" s="26">
        <v>580</v>
      </c>
      <c r="J13" s="25">
        <f t="shared" si="6"/>
        <v>12.564991334488735</v>
      </c>
      <c r="K13" s="24">
        <v>4616</v>
      </c>
      <c r="L13" s="19">
        <f t="shared" si="7"/>
        <v>3587</v>
      </c>
      <c r="M13" s="23">
        <f t="shared" si="8"/>
        <v>73.489039131325555</v>
      </c>
      <c r="N13" s="26">
        <v>1294</v>
      </c>
      <c r="O13" s="23">
        <f t="shared" si="9"/>
        <v>26.510960868674456</v>
      </c>
      <c r="P13" s="24">
        <v>4881</v>
      </c>
    </row>
    <row r="14" spans="1:16" s="2" customFormat="1" ht="21" customHeight="1" x14ac:dyDescent="0.25">
      <c r="A14" s="13" t="s">
        <v>131</v>
      </c>
      <c r="B14" s="14">
        <f t="shared" si="1"/>
        <v>16475</v>
      </c>
      <c r="C14" s="22">
        <f t="shared" si="0"/>
        <v>85.901246154648319</v>
      </c>
      <c r="D14" s="16">
        <f t="shared" si="2"/>
        <v>2704</v>
      </c>
      <c r="E14" s="23">
        <f t="shared" si="3"/>
        <v>14.098753845351686</v>
      </c>
      <c r="F14" s="24">
        <v>19179</v>
      </c>
      <c r="G14" s="19">
        <f t="shared" si="4"/>
        <v>8508</v>
      </c>
      <c r="H14" s="25">
        <f t="shared" si="5"/>
        <v>91.258178697844045</v>
      </c>
      <c r="I14" s="26">
        <v>815</v>
      </c>
      <c r="J14" s="25">
        <f t="shared" si="6"/>
        <v>8.7418213021559588</v>
      </c>
      <c r="K14" s="24">
        <v>9323</v>
      </c>
      <c r="L14" s="19">
        <f t="shared" si="7"/>
        <v>7967</v>
      </c>
      <c r="M14" s="23">
        <f t="shared" si="8"/>
        <v>80.834009740259745</v>
      </c>
      <c r="N14" s="26">
        <v>1889</v>
      </c>
      <c r="O14" s="23">
        <f t="shared" si="9"/>
        <v>19.165990259740258</v>
      </c>
      <c r="P14" s="24">
        <v>9856</v>
      </c>
    </row>
    <row r="15" spans="1:16" s="2" customFormat="1" ht="21" customHeight="1" x14ac:dyDescent="0.25">
      <c r="A15" s="13" t="s">
        <v>132</v>
      </c>
      <c r="B15" s="14">
        <f t="shared" si="1"/>
        <v>13957</v>
      </c>
      <c r="C15" s="22">
        <f t="shared" si="0"/>
        <v>84.644308326763294</v>
      </c>
      <c r="D15" s="16">
        <f t="shared" si="2"/>
        <v>2532</v>
      </c>
      <c r="E15" s="23">
        <f t="shared" si="3"/>
        <v>15.355691673236704</v>
      </c>
      <c r="F15" s="24">
        <v>16489</v>
      </c>
      <c r="G15" s="19">
        <f t="shared" si="4"/>
        <v>7073</v>
      </c>
      <c r="H15" s="25">
        <f t="shared" si="5"/>
        <v>90.147846036196782</v>
      </c>
      <c r="I15" s="26">
        <v>773</v>
      </c>
      <c r="J15" s="25">
        <f t="shared" si="6"/>
        <v>9.852153963803211</v>
      </c>
      <c r="K15" s="24">
        <v>7846</v>
      </c>
      <c r="L15" s="19">
        <f t="shared" si="7"/>
        <v>6884</v>
      </c>
      <c r="M15" s="23">
        <f t="shared" si="8"/>
        <v>79.648270276524357</v>
      </c>
      <c r="N15" s="26">
        <v>1759</v>
      </c>
      <c r="O15" s="23">
        <f t="shared" si="9"/>
        <v>20.351729723475646</v>
      </c>
      <c r="P15" s="24">
        <v>8643</v>
      </c>
    </row>
    <row r="16" spans="1:16" s="2" customFormat="1" ht="21" customHeight="1" x14ac:dyDescent="0.25">
      <c r="A16" s="13" t="s">
        <v>133</v>
      </c>
      <c r="B16" s="14">
        <f t="shared" si="1"/>
        <v>35797</v>
      </c>
      <c r="C16" s="22">
        <f t="shared" si="0"/>
        <v>81.702195645227548</v>
      </c>
      <c r="D16" s="16">
        <f t="shared" si="2"/>
        <v>8017</v>
      </c>
      <c r="E16" s="23">
        <f t="shared" si="3"/>
        <v>18.297804354772449</v>
      </c>
      <c r="F16" s="24">
        <v>43814</v>
      </c>
      <c r="G16" s="19">
        <f t="shared" si="4"/>
        <v>18904</v>
      </c>
      <c r="H16" s="25">
        <f t="shared" si="5"/>
        <v>87.482067656994772</v>
      </c>
      <c r="I16" s="26">
        <v>2705</v>
      </c>
      <c r="J16" s="25">
        <f t="shared" si="6"/>
        <v>12.517932343005228</v>
      </c>
      <c r="K16" s="24">
        <v>21609</v>
      </c>
      <c r="L16" s="19">
        <f t="shared" si="7"/>
        <v>16893</v>
      </c>
      <c r="M16" s="23">
        <f t="shared" si="8"/>
        <v>76.077460031524438</v>
      </c>
      <c r="N16" s="26">
        <v>5312</v>
      </c>
      <c r="O16" s="23">
        <f t="shared" si="9"/>
        <v>23.922539968475569</v>
      </c>
      <c r="P16" s="24">
        <v>22205</v>
      </c>
    </row>
    <row r="17" spans="1:17" s="2" customFormat="1" ht="21" customHeight="1" x14ac:dyDescent="0.25">
      <c r="A17" s="13" t="s">
        <v>134</v>
      </c>
      <c r="B17" s="14">
        <f t="shared" si="1"/>
        <v>6321</v>
      </c>
      <c r="C17" s="22">
        <f t="shared" si="0"/>
        <v>79.359698681732581</v>
      </c>
      <c r="D17" s="16">
        <f t="shared" si="2"/>
        <v>1644</v>
      </c>
      <c r="E17" s="23">
        <f t="shared" si="3"/>
        <v>20.640301318267422</v>
      </c>
      <c r="F17" s="24">
        <v>7965</v>
      </c>
      <c r="G17" s="19">
        <f t="shared" si="4"/>
        <v>3341</v>
      </c>
      <c r="H17" s="25">
        <f t="shared" si="5"/>
        <v>86.4648033126294</v>
      </c>
      <c r="I17" s="26">
        <v>523</v>
      </c>
      <c r="J17" s="25">
        <f t="shared" si="6"/>
        <v>13.535196687370602</v>
      </c>
      <c r="K17" s="24">
        <v>3864</v>
      </c>
      <c r="L17" s="19">
        <f t="shared" si="7"/>
        <v>2980</v>
      </c>
      <c r="M17" s="23">
        <f t="shared" si="8"/>
        <v>72.665203608875885</v>
      </c>
      <c r="N17" s="26">
        <v>1121</v>
      </c>
      <c r="O17" s="23">
        <f t="shared" si="9"/>
        <v>27.334796391124115</v>
      </c>
      <c r="P17" s="24">
        <v>4101</v>
      </c>
    </row>
    <row r="18" spans="1:17" s="2" customFormat="1" ht="21" customHeight="1" x14ac:dyDescent="0.25">
      <c r="A18" s="13" t="s">
        <v>135</v>
      </c>
      <c r="B18" s="14">
        <f t="shared" si="1"/>
        <v>4940</v>
      </c>
      <c r="C18" s="22">
        <f t="shared" si="0"/>
        <v>88.356286889644082</v>
      </c>
      <c r="D18" s="16">
        <f t="shared" si="2"/>
        <v>651</v>
      </c>
      <c r="E18" s="23">
        <f t="shared" si="3"/>
        <v>11.643713110355929</v>
      </c>
      <c r="F18" s="24">
        <v>5591</v>
      </c>
      <c r="G18" s="19">
        <f t="shared" si="4"/>
        <v>2544</v>
      </c>
      <c r="H18" s="25">
        <f t="shared" si="5"/>
        <v>94.537346711259744</v>
      </c>
      <c r="I18" s="26">
        <v>147</v>
      </c>
      <c r="J18" s="25">
        <f t="shared" si="6"/>
        <v>5.4626532887402455</v>
      </c>
      <c r="K18" s="24">
        <v>2691</v>
      </c>
      <c r="L18" s="19">
        <f t="shared" si="7"/>
        <v>2396</v>
      </c>
      <c r="M18" s="23">
        <f t="shared" si="8"/>
        <v>82.620689655172413</v>
      </c>
      <c r="N18" s="26">
        <v>504</v>
      </c>
      <c r="O18" s="23">
        <f t="shared" si="9"/>
        <v>17.379310344827587</v>
      </c>
      <c r="P18" s="24">
        <v>2900</v>
      </c>
    </row>
    <row r="19" spans="1:17" s="2" customFormat="1" ht="21" customHeight="1" x14ac:dyDescent="0.25">
      <c r="A19" s="13" t="s">
        <v>136</v>
      </c>
      <c r="B19" s="14">
        <f t="shared" si="1"/>
        <v>33195</v>
      </c>
      <c r="C19" s="22">
        <f t="shared" si="0"/>
        <v>76.163270925110126</v>
      </c>
      <c r="D19" s="16">
        <f t="shared" si="2"/>
        <v>10389</v>
      </c>
      <c r="E19" s="23">
        <f t="shared" si="3"/>
        <v>23.836729074889867</v>
      </c>
      <c r="F19" s="24">
        <v>43584</v>
      </c>
      <c r="G19" s="19">
        <f t="shared" si="4"/>
        <v>18080</v>
      </c>
      <c r="H19" s="25">
        <f t="shared" si="5"/>
        <v>83.808464284058786</v>
      </c>
      <c r="I19" s="26">
        <v>3493</v>
      </c>
      <c r="J19" s="25">
        <f t="shared" si="6"/>
        <v>16.191535715941221</v>
      </c>
      <c r="K19" s="24">
        <v>21573</v>
      </c>
      <c r="L19" s="19">
        <f t="shared" si="7"/>
        <v>15115</v>
      </c>
      <c r="M19" s="23">
        <f t="shared" si="8"/>
        <v>68.670210349370763</v>
      </c>
      <c r="N19" s="26">
        <v>6896</v>
      </c>
      <c r="O19" s="23">
        <f t="shared" si="9"/>
        <v>31.32978965062923</v>
      </c>
      <c r="P19" s="24">
        <v>22011</v>
      </c>
    </row>
    <row r="20" spans="1:17" s="2" customFormat="1" ht="21" customHeight="1" x14ac:dyDescent="0.25">
      <c r="A20" s="13" t="s">
        <v>137</v>
      </c>
      <c r="B20" s="14">
        <f t="shared" si="1"/>
        <v>23698</v>
      </c>
      <c r="C20" s="22">
        <f t="shared" si="0"/>
        <v>82.264727323220058</v>
      </c>
      <c r="D20" s="16">
        <f t="shared" si="2"/>
        <v>5109</v>
      </c>
      <c r="E20" s="23">
        <f t="shared" si="3"/>
        <v>17.73527267677995</v>
      </c>
      <c r="F20" s="24">
        <v>28807</v>
      </c>
      <c r="G20" s="19">
        <f t="shared" si="4"/>
        <v>12349</v>
      </c>
      <c r="H20" s="25">
        <f t="shared" si="5"/>
        <v>86.435220830125289</v>
      </c>
      <c r="I20" s="26">
        <v>1938</v>
      </c>
      <c r="J20" s="25">
        <f t="shared" si="6"/>
        <v>13.564779169874711</v>
      </c>
      <c r="K20" s="24">
        <v>14287</v>
      </c>
      <c r="L20" s="19">
        <f t="shared" si="7"/>
        <v>11349</v>
      </c>
      <c r="M20" s="23">
        <f t="shared" si="8"/>
        <v>78.161157024793397</v>
      </c>
      <c r="N20" s="26">
        <v>3171</v>
      </c>
      <c r="O20" s="23">
        <f t="shared" si="9"/>
        <v>21.838842975206614</v>
      </c>
      <c r="P20" s="24">
        <v>14520</v>
      </c>
    </row>
    <row r="21" spans="1:17" s="2" customFormat="1" ht="21" customHeight="1" x14ac:dyDescent="0.25">
      <c r="A21" s="13" t="s">
        <v>138</v>
      </c>
      <c r="B21" s="14">
        <f t="shared" si="1"/>
        <v>13606</v>
      </c>
      <c r="C21" s="22">
        <f t="shared" si="0"/>
        <v>75.266913757813796</v>
      </c>
      <c r="D21" s="16">
        <f t="shared" si="2"/>
        <v>4471</v>
      </c>
      <c r="E21" s="23">
        <f t="shared" si="3"/>
        <v>24.733086242186204</v>
      </c>
      <c r="F21" s="24">
        <v>18077</v>
      </c>
      <c r="G21" s="19">
        <f t="shared" si="4"/>
        <v>7439</v>
      </c>
      <c r="H21" s="25">
        <f t="shared" si="5"/>
        <v>81.344997266265722</v>
      </c>
      <c r="I21" s="26">
        <v>1706</v>
      </c>
      <c r="J21" s="25">
        <f t="shared" si="6"/>
        <v>18.655002733734278</v>
      </c>
      <c r="K21" s="24">
        <v>9145</v>
      </c>
      <c r="L21" s="19">
        <f t="shared" si="7"/>
        <v>6167</v>
      </c>
      <c r="M21" s="23">
        <f t="shared" si="8"/>
        <v>69.043887147335425</v>
      </c>
      <c r="N21" s="26">
        <v>2765</v>
      </c>
      <c r="O21" s="23">
        <f t="shared" si="9"/>
        <v>30.956112852664575</v>
      </c>
      <c r="P21" s="24">
        <v>8932</v>
      </c>
    </row>
    <row r="22" spans="1:17" s="2" customFormat="1" ht="21" customHeight="1" x14ac:dyDescent="0.25">
      <c r="A22" s="13" t="s">
        <v>139</v>
      </c>
      <c r="B22" s="14">
        <f t="shared" si="1"/>
        <v>4903</v>
      </c>
      <c r="C22" s="22">
        <f t="shared" si="0"/>
        <v>79.17003067979978</v>
      </c>
      <c r="D22" s="16">
        <f t="shared" si="2"/>
        <v>1290</v>
      </c>
      <c r="E22" s="23">
        <f t="shared" si="3"/>
        <v>20.829969320200227</v>
      </c>
      <c r="F22" s="24">
        <v>6193</v>
      </c>
      <c r="G22" s="19">
        <f t="shared" si="4"/>
        <v>2562</v>
      </c>
      <c r="H22" s="25">
        <f t="shared" si="5"/>
        <v>84.082704299310791</v>
      </c>
      <c r="I22" s="26">
        <v>485</v>
      </c>
      <c r="J22" s="25">
        <f t="shared" si="6"/>
        <v>15.917295700689202</v>
      </c>
      <c r="K22" s="24">
        <v>3047</v>
      </c>
      <c r="L22" s="19">
        <f t="shared" si="7"/>
        <v>2341</v>
      </c>
      <c r="M22" s="23">
        <f t="shared" si="8"/>
        <v>74.411951684678954</v>
      </c>
      <c r="N22" s="26">
        <v>805</v>
      </c>
      <c r="O22" s="23">
        <f t="shared" si="9"/>
        <v>25.588048315321043</v>
      </c>
      <c r="P22" s="24">
        <v>3146</v>
      </c>
    </row>
    <row r="23" spans="1:17" s="2" customFormat="1" ht="21" customHeight="1" x14ac:dyDescent="0.25">
      <c r="A23" s="13" t="s">
        <v>392</v>
      </c>
      <c r="B23" s="14">
        <f t="shared" si="1"/>
        <v>8061</v>
      </c>
      <c r="C23" s="22">
        <f t="shared" si="0"/>
        <v>85.929005436520626</v>
      </c>
      <c r="D23" s="16">
        <f t="shared" si="2"/>
        <v>1320</v>
      </c>
      <c r="E23" s="23">
        <f t="shared" si="3"/>
        <v>14.070994563479372</v>
      </c>
      <c r="F23" s="24">
        <v>9381</v>
      </c>
      <c r="G23" s="19">
        <f t="shared" si="4"/>
        <v>4038</v>
      </c>
      <c r="H23" s="25">
        <f t="shared" si="5"/>
        <v>90.864086408640858</v>
      </c>
      <c r="I23" s="26">
        <v>406</v>
      </c>
      <c r="J23" s="25">
        <f t="shared" si="6"/>
        <v>9.1359135913591363</v>
      </c>
      <c r="K23" s="24">
        <v>4444</v>
      </c>
      <c r="L23" s="19">
        <f t="shared" si="7"/>
        <v>4023</v>
      </c>
      <c r="M23" s="23">
        <f t="shared" si="8"/>
        <v>81.486732833704679</v>
      </c>
      <c r="N23" s="26">
        <v>914</v>
      </c>
      <c r="O23" s="23">
        <f t="shared" si="9"/>
        <v>18.513267166295321</v>
      </c>
      <c r="P23" s="24">
        <v>4937</v>
      </c>
    </row>
    <row r="24" spans="1:17" s="2" customFormat="1" ht="21" customHeight="1" x14ac:dyDescent="0.25">
      <c r="A24" s="13" t="s">
        <v>140</v>
      </c>
      <c r="B24" s="14">
        <f t="shared" si="1"/>
        <v>5586</v>
      </c>
      <c r="C24" s="22">
        <f t="shared" si="0"/>
        <v>88.260388686996365</v>
      </c>
      <c r="D24" s="16">
        <f t="shared" si="2"/>
        <v>743</v>
      </c>
      <c r="E24" s="23">
        <f t="shared" si="3"/>
        <v>11.739611313003634</v>
      </c>
      <c r="F24" s="24">
        <v>6329</v>
      </c>
      <c r="G24" s="19">
        <f t="shared" si="4"/>
        <v>2886</v>
      </c>
      <c r="H24" s="25">
        <f t="shared" si="5"/>
        <v>92.648475120385228</v>
      </c>
      <c r="I24" s="26">
        <v>229</v>
      </c>
      <c r="J24" s="25">
        <f t="shared" si="6"/>
        <v>7.3515248796147663</v>
      </c>
      <c r="K24" s="24">
        <v>3115</v>
      </c>
      <c r="L24" s="19">
        <f t="shared" si="7"/>
        <v>2700</v>
      </c>
      <c r="M24" s="23">
        <f t="shared" si="8"/>
        <v>84.007467330429378</v>
      </c>
      <c r="N24" s="26">
        <v>514</v>
      </c>
      <c r="O24" s="23">
        <f t="shared" si="9"/>
        <v>15.992532669570627</v>
      </c>
      <c r="P24" s="24">
        <v>3214</v>
      </c>
    </row>
    <row r="25" spans="1:17" s="2" customFormat="1" ht="21" customHeight="1" x14ac:dyDescent="0.25">
      <c r="A25" s="13" t="s">
        <v>141</v>
      </c>
      <c r="B25" s="14">
        <f t="shared" si="1"/>
        <v>7166</v>
      </c>
      <c r="C25" s="22">
        <f t="shared" si="0"/>
        <v>83.724734197920313</v>
      </c>
      <c r="D25" s="16">
        <f t="shared" si="2"/>
        <v>1393</v>
      </c>
      <c r="E25" s="23">
        <f t="shared" si="3"/>
        <v>16.275265802079684</v>
      </c>
      <c r="F25" s="24">
        <v>8559</v>
      </c>
      <c r="G25" s="19">
        <f t="shared" si="4"/>
        <v>3706</v>
      </c>
      <c r="H25" s="25">
        <f t="shared" si="5"/>
        <v>89.646831156265122</v>
      </c>
      <c r="I25" s="26">
        <v>428</v>
      </c>
      <c r="J25" s="25">
        <f t="shared" si="6"/>
        <v>10.353168843734881</v>
      </c>
      <c r="K25" s="24">
        <v>4134</v>
      </c>
      <c r="L25" s="19">
        <f t="shared" si="7"/>
        <v>3460</v>
      </c>
      <c r="M25" s="23">
        <f t="shared" si="8"/>
        <v>78.192090395480236</v>
      </c>
      <c r="N25" s="26">
        <v>965</v>
      </c>
      <c r="O25" s="23">
        <f t="shared" si="9"/>
        <v>21.807909604519775</v>
      </c>
      <c r="P25" s="24">
        <v>4425</v>
      </c>
    </row>
    <row r="26" spans="1:17" s="2" customFormat="1" ht="21" customHeight="1" x14ac:dyDescent="0.25">
      <c r="A26" s="13" t="s">
        <v>142</v>
      </c>
      <c r="B26" s="14">
        <f t="shared" si="1"/>
        <v>16816</v>
      </c>
      <c r="C26" s="22">
        <f t="shared" si="0"/>
        <v>80.286464550011942</v>
      </c>
      <c r="D26" s="16">
        <f t="shared" si="2"/>
        <v>4129</v>
      </c>
      <c r="E26" s="23">
        <f t="shared" si="3"/>
        <v>19.713535449988065</v>
      </c>
      <c r="F26" s="24">
        <v>20945</v>
      </c>
      <c r="G26" s="19">
        <f t="shared" si="4"/>
        <v>8732</v>
      </c>
      <c r="H26" s="25">
        <f t="shared" si="5"/>
        <v>85.057471264367805</v>
      </c>
      <c r="I26" s="26">
        <v>1534</v>
      </c>
      <c r="J26" s="25">
        <f t="shared" si="6"/>
        <v>14.942528735632186</v>
      </c>
      <c r="K26" s="24">
        <v>10266</v>
      </c>
      <c r="L26" s="19">
        <f t="shared" si="7"/>
        <v>8084</v>
      </c>
      <c r="M26" s="23">
        <f t="shared" si="8"/>
        <v>75.699971907481981</v>
      </c>
      <c r="N26" s="26">
        <v>2595</v>
      </c>
      <c r="O26" s="23">
        <f t="shared" si="9"/>
        <v>24.300028092518026</v>
      </c>
      <c r="P26" s="24">
        <v>10679</v>
      </c>
    </row>
    <row r="27" spans="1:17" s="2" customFormat="1" ht="21" customHeight="1" thickBot="1" x14ac:dyDescent="0.3">
      <c r="A27" s="27" t="s">
        <v>143</v>
      </c>
      <c r="B27" s="14">
        <f t="shared" si="1"/>
        <v>14699</v>
      </c>
      <c r="C27" s="28">
        <f t="shared" si="0"/>
        <v>82.70875534548729</v>
      </c>
      <c r="D27" s="16">
        <f t="shared" si="2"/>
        <v>3073</v>
      </c>
      <c r="E27" s="29">
        <f t="shared" si="3"/>
        <v>17.291244654512717</v>
      </c>
      <c r="F27" s="30">
        <v>17772</v>
      </c>
      <c r="G27" s="19">
        <f t="shared" si="4"/>
        <v>7335</v>
      </c>
      <c r="H27" s="31">
        <f t="shared" si="5"/>
        <v>86.39575971731449</v>
      </c>
      <c r="I27" s="32">
        <v>1155</v>
      </c>
      <c r="J27" s="31">
        <f t="shared" si="6"/>
        <v>13.604240282685511</v>
      </c>
      <c r="K27" s="30">
        <v>8490</v>
      </c>
      <c r="L27" s="19">
        <f t="shared" si="7"/>
        <v>7364</v>
      </c>
      <c r="M27" s="29">
        <f t="shared" si="8"/>
        <v>79.336349924585221</v>
      </c>
      <c r="N27" s="32">
        <v>1918</v>
      </c>
      <c r="O27" s="29">
        <f t="shared" si="9"/>
        <v>20.663650075414779</v>
      </c>
      <c r="P27" s="30">
        <v>9282</v>
      </c>
    </row>
    <row r="28" spans="1:17" s="2" customFormat="1" ht="21" customHeight="1" thickBot="1" x14ac:dyDescent="0.3">
      <c r="A28" s="33" t="s">
        <v>334</v>
      </c>
      <c r="B28" s="34">
        <f>SUM(B7:B27)</f>
        <v>348237</v>
      </c>
      <c r="C28" s="35">
        <f t="shared" si="0"/>
        <v>83.093211037194692</v>
      </c>
      <c r="D28" s="36">
        <f>SUM(D7:D27)</f>
        <v>70855</v>
      </c>
      <c r="E28" s="37">
        <f t="shared" si="3"/>
        <v>16.906788962805301</v>
      </c>
      <c r="F28" s="38">
        <f>SUM(F7:F27)</f>
        <v>419092</v>
      </c>
      <c r="G28" s="39">
        <f>SUM(G7:G27)</f>
        <v>180335</v>
      </c>
      <c r="H28" s="40">
        <f t="shared" si="5"/>
        <v>88.11572533556145</v>
      </c>
      <c r="I28" s="41">
        <f>SUM(I7:I27)</f>
        <v>24322</v>
      </c>
      <c r="J28" s="40">
        <f t="shared" si="6"/>
        <v>11.884274664438548</v>
      </c>
      <c r="K28" s="38">
        <f>SUM(K7:K27)</f>
        <v>204657</v>
      </c>
      <c r="L28" s="39">
        <f>SUM(L7:L27)</f>
        <v>167902</v>
      </c>
      <c r="M28" s="37">
        <f t="shared" si="8"/>
        <v>78.299717863221957</v>
      </c>
      <c r="N28" s="41">
        <f>SUM(N7:N27)</f>
        <v>46533</v>
      </c>
      <c r="O28" s="37">
        <f t="shared" si="9"/>
        <v>21.700282136778046</v>
      </c>
      <c r="P28" s="38">
        <f>SUM(P7:P27)</f>
        <v>214435</v>
      </c>
      <c r="Q28" s="48"/>
    </row>
    <row r="29" spans="1:17" ht="15" customHeight="1" x14ac:dyDescent="0.25">
      <c r="A29" s="3" t="s">
        <v>349</v>
      </c>
      <c r="B29" s="3"/>
      <c r="C29" s="3"/>
      <c r="D29" s="3"/>
      <c r="E29" s="3"/>
      <c r="F29" s="3"/>
    </row>
    <row r="30" spans="1:17" ht="15" customHeight="1" x14ac:dyDescent="0.25">
      <c r="A30" s="3" t="s">
        <v>348</v>
      </c>
      <c r="B30" s="3"/>
      <c r="C30" s="3"/>
      <c r="D30" s="3"/>
      <c r="E30" s="3"/>
      <c r="F30" s="3"/>
    </row>
    <row r="31" spans="1:17" ht="15" customHeight="1" x14ac:dyDescent="0.25">
      <c r="A31" s="3" t="s">
        <v>396</v>
      </c>
      <c r="B31" s="3"/>
      <c r="C31" s="3"/>
      <c r="D31" s="3"/>
      <c r="E31" s="3"/>
      <c r="F31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8 H28 E28 J28 M28 O28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outlinePr summaryBelow="0" summaryRight="0"/>
  </sheetPr>
  <dimension ref="A1:P19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18.28515625" style="42" customWidth="1"/>
    <col min="2" max="2" width="8.85546875" style="9" customWidth="1"/>
    <col min="3" max="3" width="7.7109375" style="9" customWidth="1"/>
    <col min="4" max="4" width="9.28515625" style="9" customWidth="1"/>
    <col min="5" max="5" width="7.7109375" style="9" customWidth="1"/>
    <col min="6" max="6" width="10.42578125" style="9" customWidth="1"/>
    <col min="7" max="7" width="8.85546875" style="9" customWidth="1"/>
    <col min="8" max="8" width="7.7109375" style="9" customWidth="1"/>
    <col min="9" max="9" width="9.28515625" style="9" customWidth="1"/>
    <col min="10" max="10" width="7.7109375" style="9" customWidth="1"/>
    <col min="11" max="11" width="10.42578125" style="9" customWidth="1"/>
    <col min="12" max="12" width="8.85546875" style="9" customWidth="1"/>
    <col min="13" max="13" width="7.7109375" style="9" customWidth="1"/>
    <col min="14" max="14" width="9.28515625" style="9" customWidth="1"/>
    <col min="15" max="15" width="7.7109375" style="9" customWidth="1"/>
    <col min="16" max="16" width="10.4257812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48.7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21.95" customHeight="1" x14ac:dyDescent="0.25">
      <c r="A7" s="13" t="s">
        <v>144</v>
      </c>
      <c r="B7" s="14">
        <f>G7+L7</f>
        <v>69503</v>
      </c>
      <c r="C7" s="15">
        <f t="shared" ref="C7:C16" si="0">B7/F7*100</f>
        <v>88.115673770554153</v>
      </c>
      <c r="D7" s="16">
        <f>I7+N7</f>
        <v>9374</v>
      </c>
      <c r="E7" s="17">
        <f>D7/F7*100</f>
        <v>11.884326229445847</v>
      </c>
      <c r="F7" s="18">
        <v>78877</v>
      </c>
      <c r="G7" s="19">
        <f>K7-I7</f>
        <v>34956</v>
      </c>
      <c r="H7" s="20">
        <f>G7/K7*100</f>
        <v>91.299919032569804</v>
      </c>
      <c r="I7" s="21">
        <v>3331</v>
      </c>
      <c r="J7" s="20">
        <f>I7/K7*100</f>
        <v>8.700080967430198</v>
      </c>
      <c r="K7" s="18">
        <v>38287</v>
      </c>
      <c r="L7" s="19">
        <f>P7-N7</f>
        <v>34547</v>
      </c>
      <c r="M7" s="17">
        <f>L7/P7*100</f>
        <v>85.112096575511202</v>
      </c>
      <c r="N7" s="21">
        <v>6043</v>
      </c>
      <c r="O7" s="17">
        <f>N7/P7*100</f>
        <v>14.88790342448879</v>
      </c>
      <c r="P7" s="18">
        <v>40590</v>
      </c>
    </row>
    <row r="8" spans="1:16" s="2" customFormat="1" ht="21.95" customHeight="1" x14ac:dyDescent="0.25">
      <c r="A8" s="13" t="s">
        <v>145</v>
      </c>
      <c r="B8" s="14">
        <f t="shared" ref="B8:B15" si="1">G8+L8</f>
        <v>19218</v>
      </c>
      <c r="C8" s="22">
        <f t="shared" si="0"/>
        <v>87.053814096756653</v>
      </c>
      <c r="D8" s="16">
        <f t="shared" ref="D8:D15" si="2">I8+N8</f>
        <v>2858</v>
      </c>
      <c r="E8" s="23">
        <f t="shared" ref="E8:E16" si="3">D8/F8*100</f>
        <v>12.94618590324334</v>
      </c>
      <c r="F8" s="24">
        <v>22076</v>
      </c>
      <c r="G8" s="19">
        <f t="shared" ref="G8:G15" si="4">K8-I8</f>
        <v>10024</v>
      </c>
      <c r="H8" s="25">
        <f t="shared" ref="H8:H16" si="5">G8/K8*100</f>
        <v>92.098493201029029</v>
      </c>
      <c r="I8" s="26">
        <v>860</v>
      </c>
      <c r="J8" s="25">
        <f t="shared" ref="J8:J16" si="6">I8/K8*100</f>
        <v>7.9015067989709671</v>
      </c>
      <c r="K8" s="24">
        <v>10884</v>
      </c>
      <c r="L8" s="19">
        <f t="shared" ref="L8:L15" si="7">P8-N8</f>
        <v>9194</v>
      </c>
      <c r="M8" s="23">
        <f t="shared" ref="M8:M16" si="8">L8/P8*100</f>
        <v>82.147962830593286</v>
      </c>
      <c r="N8" s="26">
        <v>1998</v>
      </c>
      <c r="O8" s="23">
        <f t="shared" ref="O8:O16" si="9">N8/P8*100</f>
        <v>17.852037169406721</v>
      </c>
      <c r="P8" s="24">
        <v>11192</v>
      </c>
    </row>
    <row r="9" spans="1:16" s="2" customFormat="1" ht="21.95" customHeight="1" x14ac:dyDescent="0.25">
      <c r="A9" s="13" t="s">
        <v>146</v>
      </c>
      <c r="B9" s="14">
        <f t="shared" si="1"/>
        <v>10064</v>
      </c>
      <c r="C9" s="22">
        <f t="shared" si="0"/>
        <v>89.617097061442564</v>
      </c>
      <c r="D9" s="16">
        <f t="shared" si="2"/>
        <v>1166</v>
      </c>
      <c r="E9" s="23">
        <f t="shared" si="3"/>
        <v>10.382902938557436</v>
      </c>
      <c r="F9" s="24">
        <v>11230</v>
      </c>
      <c r="G9" s="19">
        <f t="shared" si="4"/>
        <v>5155</v>
      </c>
      <c r="H9" s="25">
        <f t="shared" si="5"/>
        <v>92.765880870973547</v>
      </c>
      <c r="I9" s="26">
        <v>402</v>
      </c>
      <c r="J9" s="25">
        <f t="shared" si="6"/>
        <v>7.2341191290264533</v>
      </c>
      <c r="K9" s="24">
        <v>5557</v>
      </c>
      <c r="L9" s="19">
        <f t="shared" si="7"/>
        <v>4909</v>
      </c>
      <c r="M9" s="23">
        <f t="shared" si="8"/>
        <v>86.532698748457605</v>
      </c>
      <c r="N9" s="26">
        <v>764</v>
      </c>
      <c r="O9" s="23">
        <f t="shared" si="9"/>
        <v>13.467301251542393</v>
      </c>
      <c r="P9" s="24">
        <v>5673</v>
      </c>
    </row>
    <row r="10" spans="1:16" s="2" customFormat="1" ht="21.95" customHeight="1" x14ac:dyDescent="0.25">
      <c r="A10" s="13" t="s">
        <v>147</v>
      </c>
      <c r="B10" s="14">
        <f t="shared" si="1"/>
        <v>8207</v>
      </c>
      <c r="C10" s="22">
        <f t="shared" si="0"/>
        <v>89.782299529591953</v>
      </c>
      <c r="D10" s="16">
        <f t="shared" si="2"/>
        <v>934</v>
      </c>
      <c r="E10" s="23">
        <f t="shared" si="3"/>
        <v>10.217700470408051</v>
      </c>
      <c r="F10" s="24">
        <v>9141</v>
      </c>
      <c r="G10" s="19">
        <f t="shared" si="4"/>
        <v>4265</v>
      </c>
      <c r="H10" s="25">
        <f t="shared" si="5"/>
        <v>94.191696113074215</v>
      </c>
      <c r="I10" s="26">
        <v>263</v>
      </c>
      <c r="J10" s="25">
        <f t="shared" si="6"/>
        <v>5.8083038869257955</v>
      </c>
      <c r="K10" s="24">
        <v>4528</v>
      </c>
      <c r="L10" s="19">
        <f t="shared" si="7"/>
        <v>3942</v>
      </c>
      <c r="M10" s="23">
        <f t="shared" si="8"/>
        <v>85.454151311510955</v>
      </c>
      <c r="N10" s="26">
        <v>671</v>
      </c>
      <c r="O10" s="23">
        <f t="shared" si="9"/>
        <v>14.545848688489052</v>
      </c>
      <c r="P10" s="24">
        <v>4613</v>
      </c>
    </row>
    <row r="11" spans="1:16" s="2" customFormat="1" ht="21.95" customHeight="1" x14ac:dyDescent="0.25">
      <c r="A11" s="13" t="s">
        <v>148</v>
      </c>
      <c r="B11" s="14">
        <f t="shared" si="1"/>
        <v>17054</v>
      </c>
      <c r="C11" s="22">
        <f t="shared" si="0"/>
        <v>90.080287344179169</v>
      </c>
      <c r="D11" s="16">
        <f t="shared" si="2"/>
        <v>1878</v>
      </c>
      <c r="E11" s="23">
        <f t="shared" si="3"/>
        <v>9.9197126558208328</v>
      </c>
      <c r="F11" s="24">
        <v>18932</v>
      </c>
      <c r="G11" s="19">
        <f t="shared" si="4"/>
        <v>8705</v>
      </c>
      <c r="H11" s="25">
        <f t="shared" si="5"/>
        <v>93.723083548664945</v>
      </c>
      <c r="I11" s="26">
        <v>583</v>
      </c>
      <c r="J11" s="25">
        <f t="shared" si="6"/>
        <v>6.2769164513350555</v>
      </c>
      <c r="K11" s="24">
        <v>9288</v>
      </c>
      <c r="L11" s="19">
        <f t="shared" si="7"/>
        <v>8349</v>
      </c>
      <c r="M11" s="23">
        <f t="shared" si="8"/>
        <v>86.571961841559514</v>
      </c>
      <c r="N11" s="26">
        <v>1295</v>
      </c>
      <c r="O11" s="23">
        <f t="shared" si="9"/>
        <v>13.428038158440481</v>
      </c>
      <c r="P11" s="24">
        <v>9644</v>
      </c>
    </row>
    <row r="12" spans="1:16" s="2" customFormat="1" ht="21.95" customHeight="1" x14ac:dyDescent="0.25">
      <c r="A12" s="13" t="s">
        <v>149</v>
      </c>
      <c r="B12" s="14">
        <f t="shared" si="1"/>
        <v>30148</v>
      </c>
      <c r="C12" s="22">
        <f t="shared" si="0"/>
        <v>81.285556364420714</v>
      </c>
      <c r="D12" s="16">
        <f t="shared" si="2"/>
        <v>6941</v>
      </c>
      <c r="E12" s="23">
        <f t="shared" si="3"/>
        <v>18.714443635579279</v>
      </c>
      <c r="F12" s="24">
        <v>37089</v>
      </c>
      <c r="G12" s="19">
        <f t="shared" si="4"/>
        <v>15804</v>
      </c>
      <c r="H12" s="25">
        <f t="shared" si="5"/>
        <v>86.031573217201966</v>
      </c>
      <c r="I12" s="26">
        <v>2566</v>
      </c>
      <c r="J12" s="25">
        <f t="shared" si="6"/>
        <v>13.968426782798041</v>
      </c>
      <c r="K12" s="24">
        <v>18370</v>
      </c>
      <c r="L12" s="19">
        <f t="shared" si="7"/>
        <v>14344</v>
      </c>
      <c r="M12" s="23">
        <f t="shared" si="8"/>
        <v>76.628025001335544</v>
      </c>
      <c r="N12" s="26">
        <v>4375</v>
      </c>
      <c r="O12" s="23">
        <f t="shared" si="9"/>
        <v>23.371974998664456</v>
      </c>
      <c r="P12" s="24">
        <v>18719</v>
      </c>
    </row>
    <row r="13" spans="1:16" s="2" customFormat="1" ht="21.95" customHeight="1" x14ac:dyDescent="0.25">
      <c r="A13" s="13" t="s">
        <v>150</v>
      </c>
      <c r="B13" s="14">
        <f t="shared" si="1"/>
        <v>21930</v>
      </c>
      <c r="C13" s="22">
        <f t="shared" si="0"/>
        <v>82.854768021762126</v>
      </c>
      <c r="D13" s="16">
        <f t="shared" si="2"/>
        <v>4538</v>
      </c>
      <c r="E13" s="23">
        <f t="shared" si="3"/>
        <v>17.14523197823787</v>
      </c>
      <c r="F13" s="24">
        <v>26468</v>
      </c>
      <c r="G13" s="19">
        <f t="shared" si="4"/>
        <v>11370</v>
      </c>
      <c r="H13" s="25">
        <f t="shared" si="5"/>
        <v>86.562618956985148</v>
      </c>
      <c r="I13" s="26">
        <v>1765</v>
      </c>
      <c r="J13" s="25">
        <f t="shared" si="6"/>
        <v>13.437381043014845</v>
      </c>
      <c r="K13" s="24">
        <v>13135</v>
      </c>
      <c r="L13" s="19">
        <f t="shared" si="7"/>
        <v>10560</v>
      </c>
      <c r="M13" s="23">
        <f t="shared" si="8"/>
        <v>79.201980049501245</v>
      </c>
      <c r="N13" s="26">
        <v>2773</v>
      </c>
      <c r="O13" s="23">
        <f t="shared" si="9"/>
        <v>20.798019950498762</v>
      </c>
      <c r="P13" s="24">
        <v>13333</v>
      </c>
    </row>
    <row r="14" spans="1:16" s="2" customFormat="1" ht="21.95" customHeight="1" x14ac:dyDescent="0.25">
      <c r="A14" s="13" t="s">
        <v>151</v>
      </c>
      <c r="B14" s="14">
        <f t="shared" si="1"/>
        <v>24167</v>
      </c>
      <c r="C14" s="22">
        <f t="shared" si="0"/>
        <v>83.951089033244173</v>
      </c>
      <c r="D14" s="16">
        <f t="shared" si="2"/>
        <v>4620</v>
      </c>
      <c r="E14" s="23">
        <f t="shared" si="3"/>
        <v>16.048910966755827</v>
      </c>
      <c r="F14" s="24">
        <v>28787</v>
      </c>
      <c r="G14" s="19">
        <f t="shared" si="4"/>
        <v>12529</v>
      </c>
      <c r="H14" s="25">
        <f t="shared" si="5"/>
        <v>88.613056086003255</v>
      </c>
      <c r="I14" s="26">
        <v>1610</v>
      </c>
      <c r="J14" s="25">
        <f t="shared" si="6"/>
        <v>11.386943913996747</v>
      </c>
      <c r="K14" s="24">
        <v>14139</v>
      </c>
      <c r="L14" s="19">
        <f t="shared" si="7"/>
        <v>11638</v>
      </c>
      <c r="M14" s="23">
        <f t="shared" si="8"/>
        <v>79.451119606772252</v>
      </c>
      <c r="N14" s="26">
        <v>3010</v>
      </c>
      <c r="O14" s="23">
        <f t="shared" si="9"/>
        <v>20.548880393227744</v>
      </c>
      <c r="P14" s="24">
        <v>14648</v>
      </c>
    </row>
    <row r="15" spans="1:16" s="2" customFormat="1" ht="21.95" customHeight="1" thickBot="1" x14ac:dyDescent="0.3">
      <c r="A15" s="27" t="s">
        <v>152</v>
      </c>
      <c r="B15" s="14">
        <f t="shared" si="1"/>
        <v>25552</v>
      </c>
      <c r="C15" s="28">
        <f t="shared" si="0"/>
        <v>84.29108662664116</v>
      </c>
      <c r="D15" s="16">
        <f t="shared" si="2"/>
        <v>4762</v>
      </c>
      <c r="E15" s="29">
        <f t="shared" si="3"/>
        <v>15.708913373358843</v>
      </c>
      <c r="F15" s="30">
        <v>30314</v>
      </c>
      <c r="G15" s="19">
        <f t="shared" si="4"/>
        <v>13150</v>
      </c>
      <c r="H15" s="31">
        <f t="shared" si="5"/>
        <v>90.16730663741086</v>
      </c>
      <c r="I15" s="32">
        <v>1434</v>
      </c>
      <c r="J15" s="31">
        <f t="shared" si="6"/>
        <v>9.8326933625891382</v>
      </c>
      <c r="K15" s="30">
        <v>14584</v>
      </c>
      <c r="L15" s="19">
        <f t="shared" si="7"/>
        <v>12402</v>
      </c>
      <c r="M15" s="29">
        <f t="shared" si="8"/>
        <v>78.84297520661157</v>
      </c>
      <c r="N15" s="32">
        <v>3328</v>
      </c>
      <c r="O15" s="29">
        <f t="shared" si="9"/>
        <v>21.15702479338843</v>
      </c>
      <c r="P15" s="30">
        <v>15730</v>
      </c>
    </row>
    <row r="16" spans="1:16" s="2" customFormat="1" ht="21.95" customHeight="1" thickBot="1" x14ac:dyDescent="0.3">
      <c r="A16" s="33" t="s">
        <v>335</v>
      </c>
      <c r="B16" s="34">
        <f>SUM(B7:B15)</f>
        <v>225843</v>
      </c>
      <c r="C16" s="35">
        <f t="shared" si="0"/>
        <v>85.899952075583656</v>
      </c>
      <c r="D16" s="36">
        <f>SUM(D7:D15)</f>
        <v>37071</v>
      </c>
      <c r="E16" s="37">
        <f t="shared" si="3"/>
        <v>14.100047924416348</v>
      </c>
      <c r="F16" s="38">
        <f>SUM(F7:F15)</f>
        <v>262914</v>
      </c>
      <c r="G16" s="39">
        <f>SUM(G7:G15)</f>
        <v>115958</v>
      </c>
      <c r="H16" s="40">
        <f t="shared" si="5"/>
        <v>90.049078992327523</v>
      </c>
      <c r="I16" s="41">
        <f>SUM(I7:I15)</f>
        <v>12814</v>
      </c>
      <c r="J16" s="40">
        <f t="shared" si="6"/>
        <v>9.9509210076724752</v>
      </c>
      <c r="K16" s="38">
        <f>SUM(K7:K15)</f>
        <v>128772</v>
      </c>
      <c r="L16" s="39">
        <f>SUM(L7:L15)</f>
        <v>109885</v>
      </c>
      <c r="M16" s="37">
        <f t="shared" si="8"/>
        <v>81.916923856808452</v>
      </c>
      <c r="N16" s="41">
        <f>SUM(N7:N15)</f>
        <v>24257</v>
      </c>
      <c r="O16" s="37">
        <f t="shared" si="9"/>
        <v>18.083076143191544</v>
      </c>
      <c r="P16" s="38">
        <f>SUM(P7:P15)</f>
        <v>134142</v>
      </c>
    </row>
    <row r="17" spans="1:16" s="1" customFormat="1" ht="15" customHeight="1" x14ac:dyDescent="0.25">
      <c r="A17" s="3" t="s">
        <v>349</v>
      </c>
      <c r="B17" s="3"/>
      <c r="C17" s="3"/>
      <c r="D17" s="3"/>
      <c r="E17" s="3"/>
      <c r="F17" s="3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1" customFormat="1" ht="15" customHeight="1" x14ac:dyDescent="0.25">
      <c r="A18" s="3" t="s">
        <v>348</v>
      </c>
      <c r="B18" s="3"/>
      <c r="C18" s="3"/>
      <c r="D18" s="3"/>
      <c r="E18" s="3"/>
      <c r="F18" s="3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1" customFormat="1" ht="15" customHeight="1" x14ac:dyDescent="0.25">
      <c r="A19" s="3" t="s">
        <v>396</v>
      </c>
      <c r="B19" s="3"/>
      <c r="C19" s="3"/>
      <c r="D19" s="3"/>
      <c r="E19" s="3"/>
      <c r="F19" s="3"/>
      <c r="G19" s="9"/>
      <c r="H19" s="9"/>
      <c r="I19" s="9"/>
      <c r="J19" s="9"/>
      <c r="K19" s="9"/>
      <c r="L19" s="9"/>
      <c r="M19" s="9"/>
      <c r="N19" s="9"/>
      <c r="O19" s="9"/>
      <c r="P19" s="9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16 E16 H16 J16 M16 O16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outlinePr summaryBelow="0" summaryRight="0"/>
  </sheetPr>
  <dimension ref="A1:P40"/>
  <sheetViews>
    <sheetView showGridLines="0" zoomScaleNormal="100" workbookViewId="0">
      <selection activeCell="A40" sqref="A40"/>
    </sheetView>
  </sheetViews>
  <sheetFormatPr baseColWidth="10" defaultColWidth="9.140625" defaultRowHeight="15" x14ac:dyDescent="0.25"/>
  <cols>
    <col min="1" max="1" width="24.42578125" style="42" customWidth="1"/>
    <col min="2" max="2" width="8.85546875" style="9" customWidth="1"/>
    <col min="3" max="3" width="8.7109375" style="9" customWidth="1"/>
    <col min="4" max="4" width="9.7109375" style="9" customWidth="1"/>
    <col min="5" max="5" width="8.7109375" style="9" customWidth="1"/>
    <col min="6" max="6" width="10.28515625" style="9" customWidth="1"/>
    <col min="7" max="7" width="8.85546875" style="9" customWidth="1"/>
    <col min="8" max="8" width="8.7109375" style="9" customWidth="1"/>
    <col min="9" max="9" width="9.7109375" style="9" customWidth="1"/>
    <col min="10" max="10" width="8.7109375" style="9" customWidth="1"/>
    <col min="11" max="11" width="10.28515625" style="9" customWidth="1"/>
    <col min="12" max="12" width="8.85546875" style="9" customWidth="1"/>
    <col min="13" max="13" width="8.7109375" style="9" customWidth="1"/>
    <col min="14" max="14" width="9.7109375" style="9" customWidth="1"/>
    <col min="15" max="15" width="8.7109375" style="9" customWidth="1"/>
    <col min="16" max="16" width="10.2851562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49.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18" customHeight="1" x14ac:dyDescent="0.25">
      <c r="A7" s="13" t="s">
        <v>153</v>
      </c>
      <c r="B7" s="14">
        <f>G7+L7</f>
        <v>31786</v>
      </c>
      <c r="C7" s="15">
        <f t="shared" ref="C7:C37" si="0">B7/F7*100</f>
        <v>91.033021164475755</v>
      </c>
      <c r="D7" s="16">
        <f>I7+N7</f>
        <v>3131</v>
      </c>
      <c r="E7" s="17">
        <f>D7/F7*100</f>
        <v>8.9669788355242428</v>
      </c>
      <c r="F7" s="18">
        <v>34917</v>
      </c>
      <c r="G7" s="19">
        <f>K7-I7</f>
        <v>15433</v>
      </c>
      <c r="H7" s="20">
        <f>G7/K7*100</f>
        <v>93.104488416988417</v>
      </c>
      <c r="I7" s="21">
        <v>1143</v>
      </c>
      <c r="J7" s="20">
        <f>I7/K7*100</f>
        <v>6.8955115830115838</v>
      </c>
      <c r="K7" s="18">
        <v>16576</v>
      </c>
      <c r="L7" s="19">
        <f>P7-N7</f>
        <v>16353</v>
      </c>
      <c r="M7" s="17">
        <f>L7/P7*100</f>
        <v>89.160896352434435</v>
      </c>
      <c r="N7" s="21">
        <v>1988</v>
      </c>
      <c r="O7" s="17">
        <f>N7/P7*100</f>
        <v>10.839103647565564</v>
      </c>
      <c r="P7" s="18">
        <v>18341</v>
      </c>
    </row>
    <row r="8" spans="1:16" s="2" customFormat="1" ht="18" customHeight="1" x14ac:dyDescent="0.25">
      <c r="A8" s="13" t="s">
        <v>8</v>
      </c>
      <c r="B8" s="14">
        <f t="shared" ref="B8:B36" si="1">G8+L8</f>
        <v>55155</v>
      </c>
      <c r="C8" s="22">
        <f t="shared" si="0"/>
        <v>89.220142674582249</v>
      </c>
      <c r="D8" s="16">
        <f t="shared" ref="D8:D36" si="2">I8+N8</f>
        <v>6664</v>
      </c>
      <c r="E8" s="23">
        <f t="shared" ref="E8:E37" si="3">D8/F8*100</f>
        <v>10.779857325417751</v>
      </c>
      <c r="F8" s="18">
        <v>61819</v>
      </c>
      <c r="G8" s="19">
        <f t="shared" ref="G8:G36" si="4">K8-I8</f>
        <v>27352</v>
      </c>
      <c r="H8" s="25">
        <f t="shared" ref="H8:H37" si="5">G8/K8*100</f>
        <v>92.885523143274355</v>
      </c>
      <c r="I8" s="21">
        <v>2095</v>
      </c>
      <c r="J8" s="25">
        <f t="shared" ref="J8:J37" si="6">I8/K8*100</f>
        <v>7.1144768567256431</v>
      </c>
      <c r="K8" s="18">
        <v>29447</v>
      </c>
      <c r="L8" s="19">
        <f t="shared" ref="L8:L36" si="7">P8-N8</f>
        <v>27803</v>
      </c>
      <c r="M8" s="23">
        <f t="shared" ref="M8:M37" si="8">L8/P8*100</f>
        <v>85.885950821697762</v>
      </c>
      <c r="N8" s="21">
        <v>4569</v>
      </c>
      <c r="O8" s="23">
        <f t="shared" ref="O8:O37" si="9">N8/P8*100</f>
        <v>14.114049178302238</v>
      </c>
      <c r="P8" s="18">
        <v>32372</v>
      </c>
    </row>
    <row r="9" spans="1:16" s="2" customFormat="1" ht="18" customHeight="1" x14ac:dyDescent="0.25">
      <c r="A9" s="13" t="s">
        <v>154</v>
      </c>
      <c r="B9" s="14">
        <f t="shared" si="1"/>
        <v>12069</v>
      </c>
      <c r="C9" s="22">
        <f t="shared" si="0"/>
        <v>85.00493027186927</v>
      </c>
      <c r="D9" s="16">
        <f t="shared" si="2"/>
        <v>2129</v>
      </c>
      <c r="E9" s="23">
        <f t="shared" si="3"/>
        <v>14.995069728130723</v>
      </c>
      <c r="F9" s="18">
        <v>14198</v>
      </c>
      <c r="G9" s="19">
        <f t="shared" si="4"/>
        <v>6074</v>
      </c>
      <c r="H9" s="25">
        <f t="shared" si="5"/>
        <v>90.481155966036056</v>
      </c>
      <c r="I9" s="21">
        <v>639</v>
      </c>
      <c r="J9" s="25">
        <f t="shared" si="6"/>
        <v>9.5188440339639513</v>
      </c>
      <c r="K9" s="18">
        <v>6713</v>
      </c>
      <c r="L9" s="19">
        <f t="shared" si="7"/>
        <v>5995</v>
      </c>
      <c r="M9" s="23">
        <f t="shared" si="8"/>
        <v>80.093520374081493</v>
      </c>
      <c r="N9" s="21">
        <v>1490</v>
      </c>
      <c r="O9" s="23">
        <f t="shared" si="9"/>
        <v>19.906479625918504</v>
      </c>
      <c r="P9" s="18">
        <v>7485</v>
      </c>
    </row>
    <row r="10" spans="1:16" s="2" customFormat="1" ht="18" customHeight="1" x14ac:dyDescent="0.25">
      <c r="A10" s="13" t="s">
        <v>155</v>
      </c>
      <c r="B10" s="14">
        <f t="shared" si="1"/>
        <v>35858</v>
      </c>
      <c r="C10" s="22">
        <f t="shared" si="0"/>
        <v>75.793701120270555</v>
      </c>
      <c r="D10" s="16">
        <f t="shared" si="2"/>
        <v>11452</v>
      </c>
      <c r="E10" s="23">
        <f t="shared" si="3"/>
        <v>24.206298879729442</v>
      </c>
      <c r="F10" s="18">
        <v>47310</v>
      </c>
      <c r="G10" s="19">
        <f t="shared" si="4"/>
        <v>19390</v>
      </c>
      <c r="H10" s="25">
        <f t="shared" si="5"/>
        <v>84.716882209017825</v>
      </c>
      <c r="I10" s="21">
        <v>3498</v>
      </c>
      <c r="J10" s="25">
        <f t="shared" si="6"/>
        <v>15.283117790982173</v>
      </c>
      <c r="K10" s="18">
        <v>22888</v>
      </c>
      <c r="L10" s="19">
        <f t="shared" si="7"/>
        <v>16468</v>
      </c>
      <c r="M10" s="23">
        <f t="shared" si="8"/>
        <v>67.431004831709117</v>
      </c>
      <c r="N10" s="21">
        <v>7954</v>
      </c>
      <c r="O10" s="23">
        <f t="shared" si="9"/>
        <v>32.56899516829089</v>
      </c>
      <c r="P10" s="18">
        <v>24422</v>
      </c>
    </row>
    <row r="11" spans="1:16" s="2" customFormat="1" ht="18" customHeight="1" x14ac:dyDescent="0.25">
      <c r="A11" s="13" t="s">
        <v>156</v>
      </c>
      <c r="B11" s="14">
        <f t="shared" si="1"/>
        <v>24280</v>
      </c>
      <c r="C11" s="22">
        <f t="shared" si="0"/>
        <v>80.039558266029346</v>
      </c>
      <c r="D11" s="16">
        <f t="shared" si="2"/>
        <v>6055</v>
      </c>
      <c r="E11" s="23">
        <f t="shared" si="3"/>
        <v>19.960441733970661</v>
      </c>
      <c r="F11" s="18">
        <v>30335</v>
      </c>
      <c r="G11" s="19">
        <f t="shared" si="4"/>
        <v>13047</v>
      </c>
      <c r="H11" s="25">
        <f t="shared" si="5"/>
        <v>88.857862834570582</v>
      </c>
      <c r="I11" s="21">
        <v>1636</v>
      </c>
      <c r="J11" s="25">
        <f t="shared" si="6"/>
        <v>11.142137165429409</v>
      </c>
      <c r="K11" s="18">
        <v>14683</v>
      </c>
      <c r="L11" s="19">
        <f t="shared" si="7"/>
        <v>11233</v>
      </c>
      <c r="M11" s="23">
        <f t="shared" si="8"/>
        <v>71.767186302070016</v>
      </c>
      <c r="N11" s="21">
        <v>4419</v>
      </c>
      <c r="O11" s="23">
        <f t="shared" si="9"/>
        <v>28.232813697929977</v>
      </c>
      <c r="P11" s="18">
        <v>15652</v>
      </c>
    </row>
    <row r="12" spans="1:16" s="2" customFormat="1" ht="18" customHeight="1" x14ac:dyDescent="0.25">
      <c r="A12" s="13" t="s">
        <v>157</v>
      </c>
      <c r="B12" s="14">
        <f t="shared" si="1"/>
        <v>35923</v>
      </c>
      <c r="C12" s="22">
        <f t="shared" si="0"/>
        <v>71.765622502796873</v>
      </c>
      <c r="D12" s="16">
        <f t="shared" si="2"/>
        <v>14133</v>
      </c>
      <c r="E12" s="23">
        <f t="shared" si="3"/>
        <v>28.234377497203134</v>
      </c>
      <c r="F12" s="18">
        <v>50056</v>
      </c>
      <c r="G12" s="19">
        <f t="shared" si="4"/>
        <v>19187</v>
      </c>
      <c r="H12" s="25">
        <f t="shared" si="5"/>
        <v>81.705914917174127</v>
      </c>
      <c r="I12" s="21">
        <v>4296</v>
      </c>
      <c r="J12" s="25">
        <f t="shared" si="6"/>
        <v>18.294085082825873</v>
      </c>
      <c r="K12" s="18">
        <v>23483</v>
      </c>
      <c r="L12" s="19">
        <f t="shared" si="7"/>
        <v>16736</v>
      </c>
      <c r="M12" s="23">
        <f t="shared" si="8"/>
        <v>62.981221540661572</v>
      </c>
      <c r="N12" s="21">
        <v>9837</v>
      </c>
      <c r="O12" s="23">
        <f t="shared" si="9"/>
        <v>37.018778459338428</v>
      </c>
      <c r="P12" s="18">
        <v>26573</v>
      </c>
    </row>
    <row r="13" spans="1:16" s="2" customFormat="1" ht="18" customHeight="1" x14ac:dyDescent="0.25">
      <c r="A13" s="13" t="s">
        <v>158</v>
      </c>
      <c r="B13" s="14">
        <f t="shared" si="1"/>
        <v>38871</v>
      </c>
      <c r="C13" s="22">
        <f t="shared" si="0"/>
        <v>75.098531684698614</v>
      </c>
      <c r="D13" s="16">
        <f t="shared" si="2"/>
        <v>12889</v>
      </c>
      <c r="E13" s="23">
        <f t="shared" si="3"/>
        <v>24.901468315301393</v>
      </c>
      <c r="F13" s="24">
        <v>51760</v>
      </c>
      <c r="G13" s="19">
        <f t="shared" si="4"/>
        <v>20781</v>
      </c>
      <c r="H13" s="25">
        <f t="shared" si="5"/>
        <v>81.251954957772909</v>
      </c>
      <c r="I13" s="26">
        <v>4795</v>
      </c>
      <c r="J13" s="25">
        <f t="shared" si="6"/>
        <v>18.748045042227087</v>
      </c>
      <c r="K13" s="24">
        <v>25576</v>
      </c>
      <c r="L13" s="19">
        <f t="shared" si="7"/>
        <v>18090</v>
      </c>
      <c r="M13" s="23">
        <f t="shared" si="8"/>
        <v>69.087992667277732</v>
      </c>
      <c r="N13" s="26">
        <v>8094</v>
      </c>
      <c r="O13" s="23">
        <f t="shared" si="9"/>
        <v>30.912007332722276</v>
      </c>
      <c r="P13" s="24">
        <v>26184</v>
      </c>
    </row>
    <row r="14" spans="1:16" s="2" customFormat="1" ht="18" customHeight="1" x14ac:dyDescent="0.25">
      <c r="A14" s="13" t="s">
        <v>159</v>
      </c>
      <c r="B14" s="14">
        <f t="shared" si="1"/>
        <v>8446</v>
      </c>
      <c r="C14" s="22">
        <f t="shared" si="0"/>
        <v>80.193695404481574</v>
      </c>
      <c r="D14" s="16">
        <f t="shared" si="2"/>
        <v>2086</v>
      </c>
      <c r="E14" s="23">
        <f t="shared" si="3"/>
        <v>19.806304595518419</v>
      </c>
      <c r="F14" s="24">
        <v>10532</v>
      </c>
      <c r="G14" s="19">
        <f t="shared" si="4"/>
        <v>4555</v>
      </c>
      <c r="H14" s="25">
        <f t="shared" si="5"/>
        <v>87.01050620821394</v>
      </c>
      <c r="I14" s="26">
        <v>680</v>
      </c>
      <c r="J14" s="25">
        <f t="shared" si="6"/>
        <v>12.989493791786055</v>
      </c>
      <c r="K14" s="24">
        <v>5235</v>
      </c>
      <c r="L14" s="19">
        <f t="shared" si="7"/>
        <v>3891</v>
      </c>
      <c r="M14" s="23">
        <f t="shared" si="8"/>
        <v>73.456673588823861</v>
      </c>
      <c r="N14" s="26">
        <v>1406</v>
      </c>
      <c r="O14" s="23">
        <f t="shared" si="9"/>
        <v>26.543326411176139</v>
      </c>
      <c r="P14" s="24">
        <v>5297</v>
      </c>
    </row>
    <row r="15" spans="1:16" s="2" customFormat="1" ht="18" customHeight="1" x14ac:dyDescent="0.25">
      <c r="A15" s="13" t="s">
        <v>160</v>
      </c>
      <c r="B15" s="14">
        <f t="shared" si="1"/>
        <v>26308</v>
      </c>
      <c r="C15" s="22">
        <f t="shared" si="0"/>
        <v>68.266860419856243</v>
      </c>
      <c r="D15" s="16">
        <f t="shared" si="2"/>
        <v>12229</v>
      </c>
      <c r="E15" s="23">
        <f t="shared" si="3"/>
        <v>31.73313958014376</v>
      </c>
      <c r="F15" s="24">
        <v>38537</v>
      </c>
      <c r="G15" s="19">
        <f t="shared" si="4"/>
        <v>13511</v>
      </c>
      <c r="H15" s="25">
        <f t="shared" si="5"/>
        <v>74.224029006207772</v>
      </c>
      <c r="I15" s="26">
        <v>4692</v>
      </c>
      <c r="J15" s="25">
        <f t="shared" si="6"/>
        <v>25.775970993792228</v>
      </c>
      <c r="K15" s="24">
        <v>18203</v>
      </c>
      <c r="L15" s="19">
        <f t="shared" si="7"/>
        <v>12797</v>
      </c>
      <c r="M15" s="23">
        <f t="shared" si="8"/>
        <v>62.934002163863475</v>
      </c>
      <c r="N15" s="26">
        <v>7537</v>
      </c>
      <c r="O15" s="23">
        <f t="shared" si="9"/>
        <v>37.065997836136525</v>
      </c>
      <c r="P15" s="24">
        <v>20334</v>
      </c>
    </row>
    <row r="16" spans="1:16" s="2" customFormat="1" ht="18" customHeight="1" x14ac:dyDescent="0.25">
      <c r="A16" s="13" t="s">
        <v>161</v>
      </c>
      <c r="B16" s="14">
        <f t="shared" si="1"/>
        <v>25821</v>
      </c>
      <c r="C16" s="22">
        <f t="shared" si="0"/>
        <v>91.26930826057756</v>
      </c>
      <c r="D16" s="16">
        <f t="shared" si="2"/>
        <v>2470</v>
      </c>
      <c r="E16" s="23">
        <f t="shared" si="3"/>
        <v>8.730691739422431</v>
      </c>
      <c r="F16" s="24">
        <v>28291</v>
      </c>
      <c r="G16" s="19">
        <f t="shared" si="4"/>
        <v>12962</v>
      </c>
      <c r="H16" s="25">
        <f t="shared" si="5"/>
        <v>94.709922548589802</v>
      </c>
      <c r="I16" s="26">
        <v>724</v>
      </c>
      <c r="J16" s="25">
        <f t="shared" si="6"/>
        <v>5.2900774514102</v>
      </c>
      <c r="K16" s="24">
        <v>13686</v>
      </c>
      <c r="L16" s="19">
        <f t="shared" si="7"/>
        <v>12859</v>
      </c>
      <c r="M16" s="23">
        <f t="shared" si="8"/>
        <v>88.045190003423485</v>
      </c>
      <c r="N16" s="26">
        <v>1746</v>
      </c>
      <c r="O16" s="23">
        <f t="shared" si="9"/>
        <v>11.954809996576515</v>
      </c>
      <c r="P16" s="24">
        <v>14605</v>
      </c>
    </row>
    <row r="17" spans="1:16" s="2" customFormat="1" ht="18" customHeight="1" x14ac:dyDescent="0.25">
      <c r="A17" s="13" t="s">
        <v>162</v>
      </c>
      <c r="B17" s="14">
        <f t="shared" si="1"/>
        <v>11449</v>
      </c>
      <c r="C17" s="22">
        <f t="shared" si="0"/>
        <v>89.690560125342728</v>
      </c>
      <c r="D17" s="16">
        <f t="shared" si="2"/>
        <v>1316</v>
      </c>
      <c r="E17" s="23">
        <f t="shared" si="3"/>
        <v>10.309439874657265</v>
      </c>
      <c r="F17" s="24">
        <v>12765</v>
      </c>
      <c r="G17" s="19">
        <f t="shared" si="4"/>
        <v>5748</v>
      </c>
      <c r="H17" s="25">
        <f t="shared" si="5"/>
        <v>92.844451623324176</v>
      </c>
      <c r="I17" s="26">
        <v>443</v>
      </c>
      <c r="J17" s="25">
        <f t="shared" si="6"/>
        <v>7.1555483766758199</v>
      </c>
      <c r="K17" s="24">
        <v>6191</v>
      </c>
      <c r="L17" s="19">
        <f t="shared" si="7"/>
        <v>5701</v>
      </c>
      <c r="M17" s="23">
        <f t="shared" si="8"/>
        <v>86.720413751140853</v>
      </c>
      <c r="N17" s="26">
        <v>873</v>
      </c>
      <c r="O17" s="23">
        <f t="shared" si="9"/>
        <v>13.279586248859143</v>
      </c>
      <c r="P17" s="24">
        <v>6574</v>
      </c>
    </row>
    <row r="18" spans="1:16" s="2" customFormat="1" ht="18" customHeight="1" x14ac:dyDescent="0.25">
      <c r="A18" s="13" t="s">
        <v>163</v>
      </c>
      <c r="B18" s="14">
        <f t="shared" si="1"/>
        <v>17864</v>
      </c>
      <c r="C18" s="22">
        <f t="shared" si="0"/>
        <v>83.254881856736731</v>
      </c>
      <c r="D18" s="16">
        <f t="shared" si="2"/>
        <v>3593</v>
      </c>
      <c r="E18" s="23">
        <f t="shared" si="3"/>
        <v>16.745118143263269</v>
      </c>
      <c r="F18" s="24">
        <v>21457</v>
      </c>
      <c r="G18" s="19">
        <f t="shared" si="4"/>
        <v>9227</v>
      </c>
      <c r="H18" s="25">
        <f t="shared" si="5"/>
        <v>87.137595618094238</v>
      </c>
      <c r="I18" s="26">
        <v>1362</v>
      </c>
      <c r="J18" s="25">
        <f t="shared" si="6"/>
        <v>12.862404381905751</v>
      </c>
      <c r="K18" s="24">
        <v>10589</v>
      </c>
      <c r="L18" s="19">
        <f t="shared" si="7"/>
        <v>8637</v>
      </c>
      <c r="M18" s="23">
        <f t="shared" si="8"/>
        <v>79.47184394552815</v>
      </c>
      <c r="N18" s="26">
        <v>2231</v>
      </c>
      <c r="O18" s="23">
        <f t="shared" si="9"/>
        <v>20.528156054471843</v>
      </c>
      <c r="P18" s="24">
        <v>10868</v>
      </c>
    </row>
    <row r="19" spans="1:16" s="2" customFormat="1" ht="18" customHeight="1" x14ac:dyDescent="0.25">
      <c r="A19" s="13" t="s">
        <v>164</v>
      </c>
      <c r="B19" s="14">
        <f t="shared" si="1"/>
        <v>29799</v>
      </c>
      <c r="C19" s="22">
        <f t="shared" si="0"/>
        <v>84.308954590465419</v>
      </c>
      <c r="D19" s="16">
        <f t="shared" si="2"/>
        <v>5546</v>
      </c>
      <c r="E19" s="23">
        <f t="shared" si="3"/>
        <v>15.691045409534588</v>
      </c>
      <c r="F19" s="24">
        <v>35345</v>
      </c>
      <c r="G19" s="19">
        <f t="shared" si="4"/>
        <v>15511</v>
      </c>
      <c r="H19" s="25">
        <f t="shared" si="5"/>
        <v>89.051555861752206</v>
      </c>
      <c r="I19" s="26">
        <v>1907</v>
      </c>
      <c r="J19" s="25">
        <f t="shared" si="6"/>
        <v>10.94844413824779</v>
      </c>
      <c r="K19" s="24">
        <v>17418</v>
      </c>
      <c r="L19" s="19">
        <f t="shared" si="7"/>
        <v>14288</v>
      </c>
      <c r="M19" s="23">
        <f t="shared" si="8"/>
        <v>79.701009650248238</v>
      </c>
      <c r="N19" s="26">
        <v>3639</v>
      </c>
      <c r="O19" s="23">
        <f t="shared" si="9"/>
        <v>20.298990349751772</v>
      </c>
      <c r="P19" s="24">
        <v>17927</v>
      </c>
    </row>
    <row r="20" spans="1:16" s="2" customFormat="1" ht="18" customHeight="1" x14ac:dyDescent="0.25">
      <c r="A20" s="13" t="s">
        <v>393</v>
      </c>
      <c r="B20" s="14">
        <f t="shared" si="1"/>
        <v>11197</v>
      </c>
      <c r="C20" s="22">
        <f t="shared" si="0"/>
        <v>83.753459495848603</v>
      </c>
      <c r="D20" s="16">
        <f t="shared" si="2"/>
        <v>2172</v>
      </c>
      <c r="E20" s="23">
        <f t="shared" si="3"/>
        <v>16.246540504151394</v>
      </c>
      <c r="F20" s="24">
        <v>13369</v>
      </c>
      <c r="G20" s="19">
        <f t="shared" si="4"/>
        <v>5767</v>
      </c>
      <c r="H20" s="25">
        <f t="shared" si="5"/>
        <v>88.369598528961077</v>
      </c>
      <c r="I20" s="26">
        <v>759</v>
      </c>
      <c r="J20" s="25">
        <f t="shared" si="6"/>
        <v>11.630401471038923</v>
      </c>
      <c r="K20" s="24">
        <v>6526</v>
      </c>
      <c r="L20" s="19">
        <f t="shared" si="7"/>
        <v>5430</v>
      </c>
      <c r="M20" s="23">
        <f t="shared" si="8"/>
        <v>79.351161771153002</v>
      </c>
      <c r="N20" s="26">
        <v>1413</v>
      </c>
      <c r="O20" s="23">
        <f t="shared" si="9"/>
        <v>20.648838228846998</v>
      </c>
      <c r="P20" s="24">
        <v>6843</v>
      </c>
    </row>
    <row r="21" spans="1:16" s="2" customFormat="1" ht="18" customHeight="1" x14ac:dyDescent="0.25">
      <c r="A21" s="13" t="s">
        <v>165</v>
      </c>
      <c r="B21" s="14">
        <f t="shared" si="1"/>
        <v>58630</v>
      </c>
      <c r="C21" s="22">
        <f t="shared" si="0"/>
        <v>79.960176749768152</v>
      </c>
      <c r="D21" s="16">
        <f t="shared" si="2"/>
        <v>14694</v>
      </c>
      <c r="E21" s="23">
        <f t="shared" si="3"/>
        <v>20.039823250231848</v>
      </c>
      <c r="F21" s="24">
        <v>73324</v>
      </c>
      <c r="G21" s="19">
        <f t="shared" si="4"/>
        <v>30245</v>
      </c>
      <c r="H21" s="25">
        <f t="shared" si="5"/>
        <v>84.457289659601798</v>
      </c>
      <c r="I21" s="26">
        <v>5566</v>
      </c>
      <c r="J21" s="25">
        <f t="shared" si="6"/>
        <v>15.542710340398202</v>
      </c>
      <c r="K21" s="24">
        <v>35811</v>
      </c>
      <c r="L21" s="19">
        <f t="shared" si="7"/>
        <v>28385</v>
      </c>
      <c r="M21" s="23">
        <f t="shared" si="8"/>
        <v>75.66710207128196</v>
      </c>
      <c r="N21" s="26">
        <v>9128</v>
      </c>
      <c r="O21" s="23">
        <f t="shared" si="9"/>
        <v>24.332897928718044</v>
      </c>
      <c r="P21" s="24">
        <v>37513</v>
      </c>
    </row>
    <row r="22" spans="1:16" s="2" customFormat="1" ht="18" customHeight="1" x14ac:dyDescent="0.25">
      <c r="A22" s="13" t="s">
        <v>166</v>
      </c>
      <c r="B22" s="14">
        <f t="shared" si="1"/>
        <v>19620</v>
      </c>
      <c r="C22" s="22">
        <f t="shared" si="0"/>
        <v>85.879366191018121</v>
      </c>
      <c r="D22" s="16">
        <f t="shared" si="2"/>
        <v>3226</v>
      </c>
      <c r="E22" s="23">
        <f t="shared" si="3"/>
        <v>14.120633808981879</v>
      </c>
      <c r="F22" s="24">
        <v>22846</v>
      </c>
      <c r="G22" s="19">
        <f t="shared" si="4"/>
        <v>9990</v>
      </c>
      <c r="H22" s="25">
        <f t="shared" si="5"/>
        <v>89.676840215439853</v>
      </c>
      <c r="I22" s="26">
        <v>1150</v>
      </c>
      <c r="J22" s="25">
        <f t="shared" si="6"/>
        <v>10.323159784560143</v>
      </c>
      <c r="K22" s="24">
        <v>11140</v>
      </c>
      <c r="L22" s="19">
        <f t="shared" si="7"/>
        <v>9630</v>
      </c>
      <c r="M22" s="23">
        <f t="shared" si="8"/>
        <v>82.2655048692978</v>
      </c>
      <c r="N22" s="26">
        <v>2076</v>
      </c>
      <c r="O22" s="23">
        <f t="shared" si="9"/>
        <v>17.734495130702204</v>
      </c>
      <c r="P22" s="24">
        <v>11706</v>
      </c>
    </row>
    <row r="23" spans="1:16" s="2" customFormat="1" ht="18" customHeight="1" x14ac:dyDescent="0.25">
      <c r="A23" s="13" t="s">
        <v>167</v>
      </c>
      <c r="B23" s="14">
        <f t="shared" si="1"/>
        <v>28564</v>
      </c>
      <c r="C23" s="22">
        <f t="shared" si="0"/>
        <v>88.356842365751049</v>
      </c>
      <c r="D23" s="16">
        <f t="shared" si="2"/>
        <v>3764</v>
      </c>
      <c r="E23" s="23">
        <f t="shared" si="3"/>
        <v>11.643157634248947</v>
      </c>
      <c r="F23" s="24">
        <v>32328</v>
      </c>
      <c r="G23" s="19">
        <f t="shared" si="4"/>
        <v>14120</v>
      </c>
      <c r="H23" s="25">
        <f t="shared" si="5"/>
        <v>90.565069591430955</v>
      </c>
      <c r="I23" s="26">
        <v>1471</v>
      </c>
      <c r="J23" s="25">
        <f t="shared" si="6"/>
        <v>9.4349304085690466</v>
      </c>
      <c r="K23" s="24">
        <v>15591</v>
      </c>
      <c r="L23" s="19">
        <f t="shared" si="7"/>
        <v>14444</v>
      </c>
      <c r="M23" s="23">
        <f t="shared" si="8"/>
        <v>86.299814781621549</v>
      </c>
      <c r="N23" s="26">
        <v>2293</v>
      </c>
      <c r="O23" s="23">
        <f t="shared" si="9"/>
        <v>13.700185218378444</v>
      </c>
      <c r="P23" s="24">
        <v>16737</v>
      </c>
    </row>
    <row r="24" spans="1:16" s="2" customFormat="1" ht="18" customHeight="1" x14ac:dyDescent="0.25">
      <c r="A24" s="13" t="s">
        <v>168</v>
      </c>
      <c r="B24" s="14">
        <f t="shared" si="1"/>
        <v>7735</v>
      </c>
      <c r="C24" s="22">
        <f t="shared" si="0"/>
        <v>87.125478711421493</v>
      </c>
      <c r="D24" s="16">
        <f t="shared" si="2"/>
        <v>1143</v>
      </c>
      <c r="E24" s="23">
        <f t="shared" si="3"/>
        <v>12.874521288578508</v>
      </c>
      <c r="F24" s="24">
        <v>8878</v>
      </c>
      <c r="G24" s="19">
        <f t="shared" si="4"/>
        <v>3883</v>
      </c>
      <c r="H24" s="25">
        <f t="shared" si="5"/>
        <v>89.080064234916264</v>
      </c>
      <c r="I24" s="26">
        <v>476</v>
      </c>
      <c r="J24" s="25">
        <f t="shared" si="6"/>
        <v>10.919935765083736</v>
      </c>
      <c r="K24" s="24">
        <v>4359</v>
      </c>
      <c r="L24" s="19">
        <f t="shared" si="7"/>
        <v>3852</v>
      </c>
      <c r="M24" s="23">
        <f t="shared" si="8"/>
        <v>85.240097366674036</v>
      </c>
      <c r="N24" s="26">
        <v>667</v>
      </c>
      <c r="O24" s="23">
        <f t="shared" si="9"/>
        <v>14.759902633325957</v>
      </c>
      <c r="P24" s="24">
        <v>4519</v>
      </c>
    </row>
    <row r="25" spans="1:16" s="2" customFormat="1" ht="18" customHeight="1" x14ac:dyDescent="0.25">
      <c r="A25" s="13" t="s">
        <v>169</v>
      </c>
      <c r="B25" s="14">
        <f t="shared" si="1"/>
        <v>29064</v>
      </c>
      <c r="C25" s="22">
        <f t="shared" si="0"/>
        <v>82.502554785965714</v>
      </c>
      <c r="D25" s="16">
        <f t="shared" si="2"/>
        <v>6164</v>
      </c>
      <c r="E25" s="23">
        <f t="shared" si="3"/>
        <v>17.49744521403429</v>
      </c>
      <c r="F25" s="24">
        <v>35228</v>
      </c>
      <c r="G25" s="19">
        <f t="shared" si="4"/>
        <v>14621</v>
      </c>
      <c r="H25" s="25">
        <f t="shared" si="5"/>
        <v>86.983163781307638</v>
      </c>
      <c r="I25" s="26">
        <v>2188</v>
      </c>
      <c r="J25" s="25">
        <f t="shared" si="6"/>
        <v>13.016836218692369</v>
      </c>
      <c r="K25" s="24">
        <v>16809</v>
      </c>
      <c r="L25" s="19">
        <f t="shared" si="7"/>
        <v>14443</v>
      </c>
      <c r="M25" s="23">
        <f t="shared" si="8"/>
        <v>78.413594657690439</v>
      </c>
      <c r="N25" s="26">
        <v>3976</v>
      </c>
      <c r="O25" s="23">
        <f t="shared" si="9"/>
        <v>21.586405342309572</v>
      </c>
      <c r="P25" s="24">
        <v>18419</v>
      </c>
    </row>
    <row r="26" spans="1:16" s="2" customFormat="1" ht="18" customHeight="1" x14ac:dyDescent="0.25">
      <c r="A26" s="13" t="s">
        <v>170</v>
      </c>
      <c r="B26" s="14">
        <f t="shared" si="1"/>
        <v>13920</v>
      </c>
      <c r="C26" s="22">
        <f t="shared" si="0"/>
        <v>82.44003553449808</v>
      </c>
      <c r="D26" s="16">
        <f t="shared" si="2"/>
        <v>2965</v>
      </c>
      <c r="E26" s="23">
        <f t="shared" si="3"/>
        <v>17.559964465501928</v>
      </c>
      <c r="F26" s="24">
        <v>16885</v>
      </c>
      <c r="G26" s="19">
        <f t="shared" si="4"/>
        <v>7165</v>
      </c>
      <c r="H26" s="25">
        <f t="shared" si="5"/>
        <v>87.860208461066833</v>
      </c>
      <c r="I26" s="26">
        <v>990</v>
      </c>
      <c r="J26" s="25">
        <f t="shared" si="6"/>
        <v>12.139791538933171</v>
      </c>
      <c r="K26" s="24">
        <v>8155</v>
      </c>
      <c r="L26" s="19">
        <f t="shared" si="7"/>
        <v>6755</v>
      </c>
      <c r="M26" s="23">
        <f t="shared" si="8"/>
        <v>77.376861397479956</v>
      </c>
      <c r="N26" s="26">
        <v>1975</v>
      </c>
      <c r="O26" s="23">
        <f t="shared" si="9"/>
        <v>22.623138602520047</v>
      </c>
      <c r="P26" s="24">
        <v>8730</v>
      </c>
    </row>
    <row r="27" spans="1:16" s="2" customFormat="1" ht="18" customHeight="1" x14ac:dyDescent="0.25">
      <c r="A27" s="13" t="s">
        <v>171</v>
      </c>
      <c r="B27" s="14">
        <f t="shared" si="1"/>
        <v>12419</v>
      </c>
      <c r="C27" s="22">
        <f t="shared" si="0"/>
        <v>79.864951768488751</v>
      </c>
      <c r="D27" s="16">
        <f t="shared" si="2"/>
        <v>3131</v>
      </c>
      <c r="E27" s="23">
        <f t="shared" si="3"/>
        <v>20.135048231511256</v>
      </c>
      <c r="F27" s="24">
        <v>15550</v>
      </c>
      <c r="G27" s="19">
        <f t="shared" si="4"/>
        <v>6485</v>
      </c>
      <c r="H27" s="25">
        <f t="shared" si="5"/>
        <v>86.019365963655659</v>
      </c>
      <c r="I27" s="26">
        <v>1054</v>
      </c>
      <c r="J27" s="25">
        <f t="shared" si="6"/>
        <v>13.980634036344341</v>
      </c>
      <c r="K27" s="24">
        <v>7539</v>
      </c>
      <c r="L27" s="19">
        <f t="shared" si="7"/>
        <v>5934</v>
      </c>
      <c r="M27" s="23">
        <f t="shared" si="8"/>
        <v>74.073149419548116</v>
      </c>
      <c r="N27" s="26">
        <v>2077</v>
      </c>
      <c r="O27" s="23">
        <f t="shared" si="9"/>
        <v>25.926850580451877</v>
      </c>
      <c r="P27" s="24">
        <v>8011</v>
      </c>
    </row>
    <row r="28" spans="1:16" s="2" customFormat="1" ht="18" customHeight="1" x14ac:dyDescent="0.25">
      <c r="A28" s="13" t="s">
        <v>172</v>
      </c>
      <c r="B28" s="14">
        <f t="shared" si="1"/>
        <v>13965</v>
      </c>
      <c r="C28" s="22">
        <f t="shared" si="0"/>
        <v>88.15174851660143</v>
      </c>
      <c r="D28" s="16">
        <f t="shared" si="2"/>
        <v>1877</v>
      </c>
      <c r="E28" s="23">
        <f t="shared" si="3"/>
        <v>11.848251483398561</v>
      </c>
      <c r="F28" s="24">
        <v>15842</v>
      </c>
      <c r="G28" s="19">
        <f t="shared" si="4"/>
        <v>6970</v>
      </c>
      <c r="H28" s="25">
        <f t="shared" si="5"/>
        <v>91.290111329404056</v>
      </c>
      <c r="I28" s="26">
        <v>665</v>
      </c>
      <c r="J28" s="25">
        <f t="shared" si="6"/>
        <v>8.7098886705959409</v>
      </c>
      <c r="K28" s="24">
        <v>7635</v>
      </c>
      <c r="L28" s="19">
        <f t="shared" si="7"/>
        <v>6995</v>
      </c>
      <c r="M28" s="23">
        <f t="shared" si="8"/>
        <v>85.232118922870725</v>
      </c>
      <c r="N28" s="26">
        <v>1212</v>
      </c>
      <c r="O28" s="23">
        <f t="shared" si="9"/>
        <v>14.76788107712928</v>
      </c>
      <c r="P28" s="24">
        <v>8207</v>
      </c>
    </row>
    <row r="29" spans="1:16" s="2" customFormat="1" ht="18" customHeight="1" x14ac:dyDescent="0.25">
      <c r="A29" s="13" t="s">
        <v>173</v>
      </c>
      <c r="B29" s="14">
        <f t="shared" si="1"/>
        <v>12177</v>
      </c>
      <c r="C29" s="22">
        <f t="shared" si="0"/>
        <v>77.530879918502478</v>
      </c>
      <c r="D29" s="16">
        <f t="shared" si="2"/>
        <v>3529</v>
      </c>
      <c r="E29" s="23">
        <f t="shared" si="3"/>
        <v>22.469120081497518</v>
      </c>
      <c r="F29" s="24">
        <v>15706</v>
      </c>
      <c r="G29" s="19">
        <f t="shared" si="4"/>
        <v>6383</v>
      </c>
      <c r="H29" s="25">
        <f t="shared" si="5"/>
        <v>84.464734683075292</v>
      </c>
      <c r="I29" s="26">
        <v>1174</v>
      </c>
      <c r="J29" s="25">
        <f t="shared" si="6"/>
        <v>15.535265316924708</v>
      </c>
      <c r="K29" s="24">
        <v>7557</v>
      </c>
      <c r="L29" s="19">
        <f t="shared" si="7"/>
        <v>5794</v>
      </c>
      <c r="M29" s="23">
        <f t="shared" si="8"/>
        <v>71.10074855810528</v>
      </c>
      <c r="N29" s="26">
        <v>2355</v>
      </c>
      <c r="O29" s="23">
        <f t="shared" si="9"/>
        <v>28.899251441894712</v>
      </c>
      <c r="P29" s="24">
        <v>8149</v>
      </c>
    </row>
    <row r="30" spans="1:16" s="2" customFormat="1" ht="18" customHeight="1" x14ac:dyDescent="0.25">
      <c r="A30" s="13" t="s">
        <v>174</v>
      </c>
      <c r="B30" s="14">
        <f t="shared" si="1"/>
        <v>10614</v>
      </c>
      <c r="C30" s="22">
        <f t="shared" si="0"/>
        <v>74.140821458507972</v>
      </c>
      <c r="D30" s="16">
        <f t="shared" si="2"/>
        <v>3702</v>
      </c>
      <c r="E30" s="23">
        <f t="shared" si="3"/>
        <v>25.859178541492039</v>
      </c>
      <c r="F30" s="24">
        <v>14316</v>
      </c>
      <c r="G30" s="19">
        <f t="shared" si="4"/>
        <v>5811</v>
      </c>
      <c r="H30" s="25">
        <f t="shared" si="5"/>
        <v>81.764457577036723</v>
      </c>
      <c r="I30" s="26">
        <v>1296</v>
      </c>
      <c r="J30" s="25">
        <f t="shared" si="6"/>
        <v>18.235542422963274</v>
      </c>
      <c r="K30" s="24">
        <v>7107</v>
      </c>
      <c r="L30" s="19">
        <f t="shared" si="7"/>
        <v>4803</v>
      </c>
      <c r="M30" s="23">
        <f t="shared" si="8"/>
        <v>66.625052018310456</v>
      </c>
      <c r="N30" s="26">
        <v>2406</v>
      </c>
      <c r="O30" s="23">
        <f t="shared" si="9"/>
        <v>33.374947981689559</v>
      </c>
      <c r="P30" s="24">
        <v>7209</v>
      </c>
    </row>
    <row r="31" spans="1:16" s="2" customFormat="1" ht="18" customHeight="1" x14ac:dyDescent="0.25">
      <c r="A31" s="13" t="s">
        <v>175</v>
      </c>
      <c r="B31" s="14">
        <f t="shared" si="1"/>
        <v>9790</v>
      </c>
      <c r="C31" s="22">
        <f t="shared" si="0"/>
        <v>82.825719120135361</v>
      </c>
      <c r="D31" s="16">
        <f t="shared" si="2"/>
        <v>2030</v>
      </c>
      <c r="E31" s="23">
        <f t="shared" si="3"/>
        <v>17.174280879864636</v>
      </c>
      <c r="F31" s="24">
        <v>11820</v>
      </c>
      <c r="G31" s="19">
        <f t="shared" si="4"/>
        <v>4938</v>
      </c>
      <c r="H31" s="25">
        <f t="shared" si="5"/>
        <v>89.117487818083376</v>
      </c>
      <c r="I31" s="26">
        <v>603</v>
      </c>
      <c r="J31" s="25">
        <f t="shared" si="6"/>
        <v>10.882512181916622</v>
      </c>
      <c r="K31" s="24">
        <v>5541</v>
      </c>
      <c r="L31" s="19">
        <f t="shared" si="7"/>
        <v>4852</v>
      </c>
      <c r="M31" s="23">
        <f t="shared" si="8"/>
        <v>77.273451186494668</v>
      </c>
      <c r="N31" s="26">
        <v>1427</v>
      </c>
      <c r="O31" s="23">
        <f t="shared" si="9"/>
        <v>22.726548813505335</v>
      </c>
      <c r="P31" s="24">
        <v>6279</v>
      </c>
    </row>
    <row r="32" spans="1:16" s="2" customFormat="1" ht="18" customHeight="1" x14ac:dyDescent="0.25">
      <c r="A32" s="13" t="s">
        <v>176</v>
      </c>
      <c r="B32" s="14">
        <f t="shared" si="1"/>
        <v>12752</v>
      </c>
      <c r="C32" s="22">
        <f t="shared" si="0"/>
        <v>78.39183623286408</v>
      </c>
      <c r="D32" s="16">
        <f t="shared" si="2"/>
        <v>3515</v>
      </c>
      <c r="E32" s="23">
        <f t="shared" si="3"/>
        <v>21.608163767135917</v>
      </c>
      <c r="F32" s="24">
        <v>16267</v>
      </c>
      <c r="G32" s="19">
        <f t="shared" si="4"/>
        <v>6902</v>
      </c>
      <c r="H32" s="25">
        <f t="shared" si="5"/>
        <v>86.992689689942026</v>
      </c>
      <c r="I32" s="26">
        <v>1032</v>
      </c>
      <c r="J32" s="25">
        <f t="shared" si="6"/>
        <v>13.00731031005798</v>
      </c>
      <c r="K32" s="24">
        <v>7934</v>
      </c>
      <c r="L32" s="19">
        <f t="shared" si="7"/>
        <v>5850</v>
      </c>
      <c r="M32" s="23">
        <f t="shared" si="8"/>
        <v>70.20280811232449</v>
      </c>
      <c r="N32" s="26">
        <v>2483</v>
      </c>
      <c r="O32" s="23">
        <f t="shared" si="9"/>
        <v>29.797191887675506</v>
      </c>
      <c r="P32" s="24">
        <v>8333</v>
      </c>
    </row>
    <row r="33" spans="1:16" s="2" customFormat="1" ht="18" customHeight="1" x14ac:dyDescent="0.25">
      <c r="A33" s="13" t="s">
        <v>177</v>
      </c>
      <c r="B33" s="14">
        <f t="shared" si="1"/>
        <v>8253</v>
      </c>
      <c r="C33" s="22">
        <f t="shared" si="0"/>
        <v>88.589523400601109</v>
      </c>
      <c r="D33" s="16">
        <f t="shared" si="2"/>
        <v>1063</v>
      </c>
      <c r="E33" s="23">
        <f t="shared" si="3"/>
        <v>11.410476599398883</v>
      </c>
      <c r="F33" s="24">
        <v>9316</v>
      </c>
      <c r="G33" s="19">
        <f t="shared" si="4"/>
        <v>4098</v>
      </c>
      <c r="H33" s="25">
        <f t="shared" si="5"/>
        <v>91.412000892259641</v>
      </c>
      <c r="I33" s="26">
        <v>385</v>
      </c>
      <c r="J33" s="25">
        <f t="shared" si="6"/>
        <v>8.5879991077403535</v>
      </c>
      <c r="K33" s="24">
        <v>4483</v>
      </c>
      <c r="L33" s="19">
        <f t="shared" si="7"/>
        <v>4155</v>
      </c>
      <c r="M33" s="23">
        <f t="shared" si="8"/>
        <v>85.971446306641838</v>
      </c>
      <c r="N33" s="26">
        <v>678</v>
      </c>
      <c r="O33" s="23">
        <f t="shared" si="9"/>
        <v>14.028553693358162</v>
      </c>
      <c r="P33" s="24">
        <v>4833</v>
      </c>
    </row>
    <row r="34" spans="1:16" s="2" customFormat="1" ht="18" customHeight="1" x14ac:dyDescent="0.25">
      <c r="A34" s="13" t="s">
        <v>178</v>
      </c>
      <c r="B34" s="14">
        <f t="shared" si="1"/>
        <v>3583</v>
      </c>
      <c r="C34" s="22">
        <f t="shared" si="0"/>
        <v>86.171236171236174</v>
      </c>
      <c r="D34" s="16">
        <f t="shared" si="2"/>
        <v>575</v>
      </c>
      <c r="E34" s="23">
        <f t="shared" si="3"/>
        <v>13.828763828763829</v>
      </c>
      <c r="F34" s="24">
        <v>4158</v>
      </c>
      <c r="G34" s="19">
        <f t="shared" si="4"/>
        <v>1716</v>
      </c>
      <c r="H34" s="25">
        <f t="shared" si="5"/>
        <v>91.471215351812361</v>
      </c>
      <c r="I34" s="26">
        <v>160</v>
      </c>
      <c r="J34" s="25">
        <f t="shared" si="6"/>
        <v>8.5287846481876333</v>
      </c>
      <c r="K34" s="24">
        <v>1876</v>
      </c>
      <c r="L34" s="19">
        <f t="shared" si="7"/>
        <v>1867</v>
      </c>
      <c r="M34" s="23">
        <f t="shared" si="8"/>
        <v>81.814198071866784</v>
      </c>
      <c r="N34" s="26">
        <v>415</v>
      </c>
      <c r="O34" s="23">
        <f t="shared" si="9"/>
        <v>18.185801928133216</v>
      </c>
      <c r="P34" s="24">
        <v>2282</v>
      </c>
    </row>
    <row r="35" spans="1:16" s="2" customFormat="1" ht="18" customHeight="1" x14ac:dyDescent="0.25">
      <c r="A35" s="13" t="s">
        <v>130</v>
      </c>
      <c r="B35" s="14">
        <f t="shared" si="1"/>
        <v>8029</v>
      </c>
      <c r="C35" s="22">
        <f t="shared" si="0"/>
        <v>85.935994862463872</v>
      </c>
      <c r="D35" s="16">
        <f t="shared" si="2"/>
        <v>1314</v>
      </c>
      <c r="E35" s="23">
        <f t="shared" si="3"/>
        <v>14.064005137536123</v>
      </c>
      <c r="F35" s="24">
        <v>9343</v>
      </c>
      <c r="G35" s="19">
        <f t="shared" si="4"/>
        <v>4091</v>
      </c>
      <c r="H35" s="25">
        <f t="shared" si="5"/>
        <v>91.582717707633748</v>
      </c>
      <c r="I35" s="26">
        <v>376</v>
      </c>
      <c r="J35" s="25">
        <f t="shared" si="6"/>
        <v>8.4172822923662416</v>
      </c>
      <c r="K35" s="24">
        <v>4467</v>
      </c>
      <c r="L35" s="19">
        <f t="shared" si="7"/>
        <v>3938</v>
      </c>
      <c r="M35" s="23">
        <f t="shared" si="8"/>
        <v>80.762920426579171</v>
      </c>
      <c r="N35" s="26">
        <v>938</v>
      </c>
      <c r="O35" s="23">
        <f t="shared" si="9"/>
        <v>19.237079573420836</v>
      </c>
      <c r="P35" s="24">
        <v>4876</v>
      </c>
    </row>
    <row r="36" spans="1:16" s="2" customFormat="1" ht="18" customHeight="1" thickBot="1" x14ac:dyDescent="0.3">
      <c r="A36" s="27" t="s">
        <v>179</v>
      </c>
      <c r="B36" s="14">
        <f t="shared" si="1"/>
        <v>18976</v>
      </c>
      <c r="C36" s="28">
        <f t="shared" si="0"/>
        <v>82.493587792896577</v>
      </c>
      <c r="D36" s="16">
        <f t="shared" si="2"/>
        <v>4027</v>
      </c>
      <c r="E36" s="29">
        <f t="shared" si="3"/>
        <v>17.506412207103423</v>
      </c>
      <c r="F36" s="30">
        <v>23003</v>
      </c>
      <c r="G36" s="19">
        <f t="shared" si="4"/>
        <v>9680</v>
      </c>
      <c r="H36" s="31">
        <f t="shared" si="5"/>
        <v>85.41427689049678</v>
      </c>
      <c r="I36" s="32">
        <v>1653</v>
      </c>
      <c r="J36" s="31">
        <f t="shared" si="6"/>
        <v>14.58572310950322</v>
      </c>
      <c r="K36" s="30">
        <v>11333</v>
      </c>
      <c r="L36" s="19">
        <f t="shared" si="7"/>
        <v>9296</v>
      </c>
      <c r="M36" s="29">
        <f t="shared" si="8"/>
        <v>79.657240788346186</v>
      </c>
      <c r="N36" s="32">
        <v>2374</v>
      </c>
      <c r="O36" s="29">
        <f t="shared" si="9"/>
        <v>20.342759211653814</v>
      </c>
      <c r="P36" s="30">
        <v>11670</v>
      </c>
    </row>
    <row r="37" spans="1:16" s="2" customFormat="1" ht="18" customHeight="1" thickBot="1" x14ac:dyDescent="0.3">
      <c r="A37" s="33" t="s">
        <v>336</v>
      </c>
      <c r="B37" s="34">
        <f>SUM(B7:B36)</f>
        <v>632917</v>
      </c>
      <c r="C37" s="35">
        <f t="shared" si="0"/>
        <v>81.613950207672204</v>
      </c>
      <c r="D37" s="36">
        <f>SUM(D7:D36)</f>
        <v>142584</v>
      </c>
      <c r="E37" s="37">
        <f t="shared" si="3"/>
        <v>18.3860497923278</v>
      </c>
      <c r="F37" s="38">
        <f>SUM(F7:F36)</f>
        <v>775501</v>
      </c>
      <c r="G37" s="39">
        <f>SUM(G7:G36)</f>
        <v>325643</v>
      </c>
      <c r="H37" s="40">
        <f t="shared" si="5"/>
        <v>86.942232165980073</v>
      </c>
      <c r="I37" s="41">
        <f>SUM(I7:I36)</f>
        <v>48908</v>
      </c>
      <c r="J37" s="40">
        <f t="shared" si="6"/>
        <v>13.057767834019934</v>
      </c>
      <c r="K37" s="38">
        <f>SUM(K7:K36)</f>
        <v>374551</v>
      </c>
      <c r="L37" s="39">
        <f>SUM(L7:L36)</f>
        <v>307274</v>
      </c>
      <c r="M37" s="37">
        <f t="shared" si="8"/>
        <v>76.636488340192045</v>
      </c>
      <c r="N37" s="41">
        <f>SUM(N7:N36)</f>
        <v>93676</v>
      </c>
      <c r="O37" s="37">
        <f t="shared" si="9"/>
        <v>23.363511659807955</v>
      </c>
      <c r="P37" s="38">
        <f>SUM(P7:P36)</f>
        <v>400950</v>
      </c>
    </row>
    <row r="38" spans="1:16" ht="15" customHeight="1" x14ac:dyDescent="0.25">
      <c r="A38" s="3" t="s">
        <v>349</v>
      </c>
      <c r="B38" s="3"/>
      <c r="C38" s="3"/>
      <c r="D38" s="3"/>
      <c r="E38" s="3"/>
      <c r="F38" s="3"/>
    </row>
    <row r="39" spans="1:16" ht="15" customHeight="1" x14ac:dyDescent="0.25">
      <c r="A39" s="3" t="s">
        <v>348</v>
      </c>
      <c r="B39" s="3"/>
      <c r="C39" s="3"/>
      <c r="D39" s="3"/>
      <c r="E39" s="3"/>
      <c r="F39" s="3"/>
    </row>
    <row r="40" spans="1:16" ht="15" customHeight="1" x14ac:dyDescent="0.25">
      <c r="A40" s="3" t="s">
        <v>396</v>
      </c>
      <c r="B40" s="3"/>
      <c r="C40" s="3"/>
      <c r="D40" s="3"/>
      <c r="E40" s="3"/>
      <c r="F40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80" orientation="landscape" r:id="rId1"/>
  <ignoredErrors>
    <ignoredError sqref="C7:C37 E37 H37 J37 M37 O37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outlinePr summaryBelow="0" summaryRight="0"/>
  </sheetPr>
  <dimension ref="A1:P43"/>
  <sheetViews>
    <sheetView showGridLines="0" zoomScaleNormal="100" workbookViewId="0">
      <selection activeCell="A3" sqref="A3:P3"/>
    </sheetView>
  </sheetViews>
  <sheetFormatPr baseColWidth="10" defaultColWidth="9.140625" defaultRowHeight="15" x14ac:dyDescent="0.25"/>
  <cols>
    <col min="1" max="1" width="25.7109375" style="42" customWidth="1"/>
    <col min="2" max="2" width="8.85546875" style="9" customWidth="1"/>
    <col min="3" max="3" width="8.7109375" style="9" customWidth="1"/>
    <col min="4" max="4" width="9.7109375" style="9" customWidth="1"/>
    <col min="5" max="5" width="8.7109375" style="9" customWidth="1"/>
    <col min="6" max="6" width="10.28515625" style="9" customWidth="1"/>
    <col min="7" max="7" width="8.85546875" style="9" customWidth="1"/>
    <col min="8" max="8" width="8.7109375" style="9" customWidth="1"/>
    <col min="9" max="9" width="9.7109375" style="9" customWidth="1"/>
    <col min="10" max="10" width="8.7109375" style="9" customWidth="1"/>
    <col min="11" max="11" width="10.28515625" style="9" customWidth="1"/>
    <col min="12" max="12" width="8.85546875" style="9" customWidth="1"/>
    <col min="13" max="13" width="8.7109375" style="9" customWidth="1"/>
    <col min="14" max="14" width="9.7109375" style="9" customWidth="1"/>
    <col min="15" max="15" width="8.7109375" style="9" customWidth="1"/>
    <col min="16" max="16" width="10.2851562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49.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15.95" customHeight="1" x14ac:dyDescent="0.25">
      <c r="A7" s="13" t="s">
        <v>180</v>
      </c>
      <c r="B7" s="14">
        <f>G7+L7</f>
        <v>89409</v>
      </c>
      <c r="C7" s="15">
        <f t="shared" ref="C7:C40" si="0">B7/F7*100</f>
        <v>92.59807779941174</v>
      </c>
      <c r="D7" s="16">
        <f>I7+N7</f>
        <v>7147</v>
      </c>
      <c r="E7" s="17">
        <f>D7/F7*100</f>
        <v>7.4019222005882597</v>
      </c>
      <c r="F7" s="18">
        <v>96556</v>
      </c>
      <c r="G7" s="19">
        <f>K7-I7</f>
        <v>44756</v>
      </c>
      <c r="H7" s="20">
        <f>G7/K7*100</f>
        <v>95.956434115175156</v>
      </c>
      <c r="I7" s="21">
        <v>1886</v>
      </c>
      <c r="J7" s="20">
        <f>I7/K7*100</f>
        <v>4.0435658848248357</v>
      </c>
      <c r="K7" s="18">
        <v>46642</v>
      </c>
      <c r="L7" s="19">
        <f>P7-N7</f>
        <v>44653</v>
      </c>
      <c r="M7" s="17">
        <f>L7/P7*100</f>
        <v>89.459870978082307</v>
      </c>
      <c r="N7" s="21">
        <v>5261</v>
      </c>
      <c r="O7" s="17">
        <f>N7/P7*100</f>
        <v>10.5401290219177</v>
      </c>
      <c r="P7" s="18">
        <v>49914</v>
      </c>
    </row>
    <row r="8" spans="1:16" s="2" customFormat="1" ht="15.95" customHeight="1" x14ac:dyDescent="0.25">
      <c r="A8" s="13" t="s">
        <v>181</v>
      </c>
      <c r="B8" s="14">
        <f t="shared" ref="B8:B39" si="1">G8+L8</f>
        <v>47255</v>
      </c>
      <c r="C8" s="22">
        <f t="shared" si="0"/>
        <v>78.745209131811365</v>
      </c>
      <c r="D8" s="16">
        <f t="shared" ref="D8:D39" si="2">I8+N8</f>
        <v>12755</v>
      </c>
      <c r="E8" s="23">
        <f t="shared" ref="E8:E40" si="3">D8/F8*100</f>
        <v>21.254790868188635</v>
      </c>
      <c r="F8" s="18">
        <v>60010</v>
      </c>
      <c r="G8" s="19">
        <f t="shared" ref="G8:G39" si="4">K8-I8</f>
        <v>25561</v>
      </c>
      <c r="H8" s="25">
        <f t="shared" ref="H8:H40" si="5">G8/K8*100</f>
        <v>86.83584726185623</v>
      </c>
      <c r="I8" s="21">
        <v>3875</v>
      </c>
      <c r="J8" s="25">
        <f t="shared" ref="J8:J40" si="6">I8/K8*100</f>
        <v>13.16415273814377</v>
      </c>
      <c r="K8" s="18">
        <v>29436</v>
      </c>
      <c r="L8" s="19">
        <f t="shared" ref="L8:L39" si="7">P8-N8</f>
        <v>21694</v>
      </c>
      <c r="M8" s="23">
        <f t="shared" ref="M8:M40" si="8">L8/P8*100</f>
        <v>70.95571400536403</v>
      </c>
      <c r="N8" s="21">
        <v>8880</v>
      </c>
      <c r="O8" s="23">
        <f t="shared" ref="O8:O40" si="9">N8/P8*100</f>
        <v>29.044285994635967</v>
      </c>
      <c r="P8" s="18">
        <v>30574</v>
      </c>
    </row>
    <row r="9" spans="1:16" s="2" customFormat="1" ht="15.95" customHeight="1" x14ac:dyDescent="0.25">
      <c r="A9" s="13" t="s">
        <v>182</v>
      </c>
      <c r="B9" s="14">
        <f t="shared" si="1"/>
        <v>12794</v>
      </c>
      <c r="C9" s="22">
        <f t="shared" si="0"/>
        <v>85.590045491035596</v>
      </c>
      <c r="D9" s="16">
        <f t="shared" si="2"/>
        <v>2154</v>
      </c>
      <c r="E9" s="23">
        <f t="shared" si="3"/>
        <v>14.409954508964409</v>
      </c>
      <c r="F9" s="18">
        <v>14948</v>
      </c>
      <c r="G9" s="19">
        <f t="shared" si="4"/>
        <v>6648</v>
      </c>
      <c r="H9" s="25">
        <f t="shared" si="5"/>
        <v>90.020311442112387</v>
      </c>
      <c r="I9" s="21">
        <v>737</v>
      </c>
      <c r="J9" s="25">
        <f t="shared" si="6"/>
        <v>9.9796885578876093</v>
      </c>
      <c r="K9" s="18">
        <v>7385</v>
      </c>
      <c r="L9" s="19">
        <f t="shared" si="7"/>
        <v>6146</v>
      </c>
      <c r="M9" s="23">
        <f t="shared" si="8"/>
        <v>81.264048657939966</v>
      </c>
      <c r="N9" s="21">
        <v>1417</v>
      </c>
      <c r="O9" s="23">
        <f t="shared" si="9"/>
        <v>18.735951342060027</v>
      </c>
      <c r="P9" s="18">
        <v>7563</v>
      </c>
    </row>
    <row r="10" spans="1:16" s="2" customFormat="1" ht="15.95" customHeight="1" x14ac:dyDescent="0.25">
      <c r="A10" s="13" t="s">
        <v>183</v>
      </c>
      <c r="B10" s="14">
        <f t="shared" si="1"/>
        <v>31640</v>
      </c>
      <c r="C10" s="22">
        <f t="shared" si="0"/>
        <v>77.37076343717905</v>
      </c>
      <c r="D10" s="16">
        <f t="shared" si="2"/>
        <v>9254</v>
      </c>
      <c r="E10" s="23">
        <f t="shared" si="3"/>
        <v>22.62923656282095</v>
      </c>
      <c r="F10" s="18">
        <v>40894</v>
      </c>
      <c r="G10" s="19">
        <f t="shared" si="4"/>
        <v>16339</v>
      </c>
      <c r="H10" s="25">
        <f t="shared" si="5"/>
        <v>83.285757977367723</v>
      </c>
      <c r="I10" s="21">
        <v>3279</v>
      </c>
      <c r="J10" s="25">
        <f t="shared" si="6"/>
        <v>16.714242022632277</v>
      </c>
      <c r="K10" s="18">
        <v>19618</v>
      </c>
      <c r="L10" s="19">
        <f t="shared" si="7"/>
        <v>15301</v>
      </c>
      <c r="M10" s="23">
        <f t="shared" si="8"/>
        <v>71.916713667982705</v>
      </c>
      <c r="N10" s="21">
        <v>5975</v>
      </c>
      <c r="O10" s="23">
        <f t="shared" si="9"/>
        <v>28.083286332017298</v>
      </c>
      <c r="P10" s="18">
        <v>21276</v>
      </c>
    </row>
    <row r="11" spans="1:16" s="2" customFormat="1" ht="15.95" customHeight="1" x14ac:dyDescent="0.25">
      <c r="A11" s="13" t="s">
        <v>184</v>
      </c>
      <c r="B11" s="14">
        <f t="shared" si="1"/>
        <v>22128</v>
      </c>
      <c r="C11" s="22">
        <f t="shared" si="0"/>
        <v>71.771917874866205</v>
      </c>
      <c r="D11" s="16">
        <f t="shared" si="2"/>
        <v>8703</v>
      </c>
      <c r="E11" s="23">
        <f t="shared" si="3"/>
        <v>28.228082125133795</v>
      </c>
      <c r="F11" s="18">
        <v>30831</v>
      </c>
      <c r="G11" s="19">
        <f t="shared" si="4"/>
        <v>12313</v>
      </c>
      <c r="H11" s="25">
        <f t="shared" si="5"/>
        <v>80.772763054316457</v>
      </c>
      <c r="I11" s="21">
        <v>2931</v>
      </c>
      <c r="J11" s="25">
        <f t="shared" si="6"/>
        <v>19.227236945683547</v>
      </c>
      <c r="K11" s="18">
        <v>15244</v>
      </c>
      <c r="L11" s="19">
        <f t="shared" si="7"/>
        <v>9815</v>
      </c>
      <c r="M11" s="23">
        <f t="shared" si="8"/>
        <v>62.969140950792323</v>
      </c>
      <c r="N11" s="21">
        <v>5772</v>
      </c>
      <c r="O11" s="23">
        <f t="shared" si="9"/>
        <v>37.03085904920767</v>
      </c>
      <c r="P11" s="18">
        <v>15587</v>
      </c>
    </row>
    <row r="12" spans="1:16" s="2" customFormat="1" ht="15.95" customHeight="1" x14ac:dyDescent="0.25">
      <c r="A12" s="13" t="s">
        <v>185</v>
      </c>
      <c r="B12" s="14">
        <f t="shared" si="1"/>
        <v>20601</v>
      </c>
      <c r="C12" s="22">
        <f t="shared" si="0"/>
        <v>78.497942386831284</v>
      </c>
      <c r="D12" s="16">
        <f t="shared" si="2"/>
        <v>5643</v>
      </c>
      <c r="E12" s="23">
        <f t="shared" si="3"/>
        <v>21.502057613168724</v>
      </c>
      <c r="F12" s="18">
        <v>26244</v>
      </c>
      <c r="G12" s="19">
        <f t="shared" si="4"/>
        <v>10812</v>
      </c>
      <c r="H12" s="25">
        <f t="shared" si="5"/>
        <v>83.970177073625351</v>
      </c>
      <c r="I12" s="21">
        <v>2064</v>
      </c>
      <c r="J12" s="25">
        <f t="shared" si="6"/>
        <v>16.029822926374653</v>
      </c>
      <c r="K12" s="18">
        <v>12876</v>
      </c>
      <c r="L12" s="19">
        <f t="shared" si="7"/>
        <v>9789</v>
      </c>
      <c r="M12" s="23">
        <f t="shared" si="8"/>
        <v>73.227109515260324</v>
      </c>
      <c r="N12" s="21">
        <v>3579</v>
      </c>
      <c r="O12" s="23">
        <f t="shared" si="9"/>
        <v>26.772890484739676</v>
      </c>
      <c r="P12" s="18">
        <v>13368</v>
      </c>
    </row>
    <row r="13" spans="1:16" s="2" customFormat="1" ht="15.95" customHeight="1" x14ac:dyDescent="0.25">
      <c r="A13" s="13" t="s">
        <v>186</v>
      </c>
      <c r="B13" s="14">
        <f t="shared" si="1"/>
        <v>26872</v>
      </c>
      <c r="C13" s="22">
        <f t="shared" si="0"/>
        <v>86.222165180003856</v>
      </c>
      <c r="D13" s="16">
        <f t="shared" si="2"/>
        <v>4294</v>
      </c>
      <c r="E13" s="23">
        <f t="shared" si="3"/>
        <v>13.777834819996148</v>
      </c>
      <c r="F13" s="24">
        <v>31166</v>
      </c>
      <c r="G13" s="19">
        <f t="shared" si="4"/>
        <v>13286</v>
      </c>
      <c r="H13" s="25">
        <f t="shared" si="5"/>
        <v>89.624932541824066</v>
      </c>
      <c r="I13" s="26">
        <v>1538</v>
      </c>
      <c r="J13" s="25">
        <f t="shared" si="6"/>
        <v>10.375067458175931</v>
      </c>
      <c r="K13" s="24">
        <v>14824</v>
      </c>
      <c r="L13" s="19">
        <f t="shared" si="7"/>
        <v>13586</v>
      </c>
      <c r="M13" s="23">
        <f t="shared" si="8"/>
        <v>83.135479133520988</v>
      </c>
      <c r="N13" s="26">
        <v>2756</v>
      </c>
      <c r="O13" s="23">
        <f t="shared" si="9"/>
        <v>16.864520866479012</v>
      </c>
      <c r="P13" s="24">
        <v>16342</v>
      </c>
    </row>
    <row r="14" spans="1:16" s="2" customFormat="1" ht="15.95" customHeight="1" x14ac:dyDescent="0.25">
      <c r="A14" s="13" t="s">
        <v>187</v>
      </c>
      <c r="B14" s="14">
        <f t="shared" si="1"/>
        <v>27598</v>
      </c>
      <c r="C14" s="22">
        <f t="shared" si="0"/>
        <v>72.125235208028442</v>
      </c>
      <c r="D14" s="16">
        <f t="shared" si="2"/>
        <v>10666</v>
      </c>
      <c r="E14" s="23">
        <f t="shared" si="3"/>
        <v>27.874764791971568</v>
      </c>
      <c r="F14" s="24">
        <v>38264</v>
      </c>
      <c r="G14" s="19">
        <f t="shared" si="4"/>
        <v>13799</v>
      </c>
      <c r="H14" s="25">
        <f t="shared" si="5"/>
        <v>79.391289338933319</v>
      </c>
      <c r="I14" s="26">
        <v>3582</v>
      </c>
      <c r="J14" s="25">
        <f t="shared" si="6"/>
        <v>20.608710661066681</v>
      </c>
      <c r="K14" s="24">
        <v>17381</v>
      </c>
      <c r="L14" s="19">
        <f t="shared" si="7"/>
        <v>13799</v>
      </c>
      <c r="M14" s="23">
        <f t="shared" si="8"/>
        <v>66.077670832734754</v>
      </c>
      <c r="N14" s="26">
        <v>7084</v>
      </c>
      <c r="O14" s="23">
        <f t="shared" si="9"/>
        <v>33.922329167265239</v>
      </c>
      <c r="P14" s="24">
        <v>20883</v>
      </c>
    </row>
    <row r="15" spans="1:16" s="2" customFormat="1" ht="15.95" customHeight="1" x14ac:dyDescent="0.25">
      <c r="A15" s="13" t="s">
        <v>188</v>
      </c>
      <c r="B15" s="14">
        <f t="shared" si="1"/>
        <v>25431</v>
      </c>
      <c r="C15" s="22">
        <f t="shared" si="0"/>
        <v>75.981475948610694</v>
      </c>
      <c r="D15" s="16">
        <f t="shared" si="2"/>
        <v>8039</v>
      </c>
      <c r="E15" s="23">
        <f t="shared" si="3"/>
        <v>24.018524051389303</v>
      </c>
      <c r="F15" s="24">
        <v>33470</v>
      </c>
      <c r="G15" s="19">
        <f t="shared" si="4"/>
        <v>13389</v>
      </c>
      <c r="H15" s="25">
        <f t="shared" si="5"/>
        <v>82.536062137837504</v>
      </c>
      <c r="I15" s="26">
        <v>2833</v>
      </c>
      <c r="J15" s="25">
        <f t="shared" si="6"/>
        <v>17.463937862162496</v>
      </c>
      <c r="K15" s="24">
        <v>16222</v>
      </c>
      <c r="L15" s="19">
        <f t="shared" si="7"/>
        <v>12042</v>
      </c>
      <c r="M15" s="23">
        <f t="shared" si="8"/>
        <v>69.81679035250464</v>
      </c>
      <c r="N15" s="26">
        <v>5206</v>
      </c>
      <c r="O15" s="23">
        <f t="shared" si="9"/>
        <v>30.183209647495364</v>
      </c>
      <c r="P15" s="24">
        <v>17248</v>
      </c>
    </row>
    <row r="16" spans="1:16" s="2" customFormat="1" ht="15.95" customHeight="1" x14ac:dyDescent="0.25">
      <c r="A16" s="13" t="s">
        <v>138</v>
      </c>
      <c r="B16" s="14">
        <f t="shared" si="1"/>
        <v>16535</v>
      </c>
      <c r="C16" s="22">
        <f t="shared" si="0"/>
        <v>62.086963051967558</v>
      </c>
      <c r="D16" s="16">
        <f t="shared" si="2"/>
        <v>10097</v>
      </c>
      <c r="E16" s="23">
        <f t="shared" si="3"/>
        <v>37.913036948032442</v>
      </c>
      <c r="F16" s="24">
        <v>26632</v>
      </c>
      <c r="G16" s="19">
        <f t="shared" si="4"/>
        <v>9302</v>
      </c>
      <c r="H16" s="25">
        <f t="shared" si="5"/>
        <v>72.019200991018892</v>
      </c>
      <c r="I16" s="26">
        <v>3614</v>
      </c>
      <c r="J16" s="25">
        <f t="shared" si="6"/>
        <v>27.980799008981112</v>
      </c>
      <c r="K16" s="24">
        <v>12916</v>
      </c>
      <c r="L16" s="19">
        <f t="shared" si="7"/>
        <v>7233</v>
      </c>
      <c r="M16" s="23">
        <f t="shared" si="8"/>
        <v>52.734033245844273</v>
      </c>
      <c r="N16" s="26">
        <v>6483</v>
      </c>
      <c r="O16" s="23">
        <f t="shared" si="9"/>
        <v>47.265966754155727</v>
      </c>
      <c r="P16" s="24">
        <v>13716</v>
      </c>
    </row>
    <row r="17" spans="1:16" s="2" customFormat="1" ht="15.95" customHeight="1" x14ac:dyDescent="0.25">
      <c r="A17" s="13" t="s">
        <v>189</v>
      </c>
      <c r="B17" s="14">
        <f t="shared" si="1"/>
        <v>22794</v>
      </c>
      <c r="C17" s="22">
        <f t="shared" si="0"/>
        <v>74.358974358974365</v>
      </c>
      <c r="D17" s="16">
        <f t="shared" si="2"/>
        <v>7860</v>
      </c>
      <c r="E17" s="23">
        <f t="shared" si="3"/>
        <v>25.641025641025639</v>
      </c>
      <c r="F17" s="24">
        <v>30654</v>
      </c>
      <c r="G17" s="19">
        <f t="shared" si="4"/>
        <v>11706</v>
      </c>
      <c r="H17" s="25">
        <f t="shared" si="5"/>
        <v>79.035851731820941</v>
      </c>
      <c r="I17" s="26">
        <v>3105</v>
      </c>
      <c r="J17" s="25">
        <f t="shared" si="6"/>
        <v>20.964148268179056</v>
      </c>
      <c r="K17" s="24">
        <v>14811</v>
      </c>
      <c r="L17" s="19">
        <f t="shared" si="7"/>
        <v>11088</v>
      </c>
      <c r="M17" s="23">
        <f t="shared" si="8"/>
        <v>69.986744934671464</v>
      </c>
      <c r="N17" s="26">
        <v>4755</v>
      </c>
      <c r="O17" s="23">
        <f t="shared" si="9"/>
        <v>30.013255065328536</v>
      </c>
      <c r="P17" s="24">
        <v>15843</v>
      </c>
    </row>
    <row r="18" spans="1:16" s="2" customFormat="1" ht="15.95" customHeight="1" x14ac:dyDescent="0.25">
      <c r="A18" s="13" t="s">
        <v>59</v>
      </c>
      <c r="B18" s="14">
        <f t="shared" si="1"/>
        <v>31143</v>
      </c>
      <c r="C18" s="22">
        <f t="shared" si="0"/>
        <v>79.143583227446001</v>
      </c>
      <c r="D18" s="16">
        <f t="shared" si="2"/>
        <v>8207</v>
      </c>
      <c r="E18" s="23">
        <f t="shared" si="3"/>
        <v>20.856416772554002</v>
      </c>
      <c r="F18" s="24">
        <v>39350</v>
      </c>
      <c r="G18" s="19">
        <f t="shared" si="4"/>
        <v>15967</v>
      </c>
      <c r="H18" s="25">
        <f t="shared" si="5"/>
        <v>83.348123401367644</v>
      </c>
      <c r="I18" s="26">
        <v>3190</v>
      </c>
      <c r="J18" s="25">
        <f t="shared" si="6"/>
        <v>16.651876598632352</v>
      </c>
      <c r="K18" s="24">
        <v>19157</v>
      </c>
      <c r="L18" s="19">
        <f t="shared" si="7"/>
        <v>15176</v>
      </c>
      <c r="M18" s="23">
        <f t="shared" si="8"/>
        <v>75.154756598821365</v>
      </c>
      <c r="N18" s="26">
        <v>5017</v>
      </c>
      <c r="O18" s="23">
        <f t="shared" si="9"/>
        <v>24.845243401178628</v>
      </c>
      <c r="P18" s="24">
        <v>20193</v>
      </c>
    </row>
    <row r="19" spans="1:16" s="2" customFormat="1" ht="15.95" customHeight="1" x14ac:dyDescent="0.25">
      <c r="A19" s="13" t="s">
        <v>190</v>
      </c>
      <c r="B19" s="14">
        <f t="shared" si="1"/>
        <v>11811</v>
      </c>
      <c r="C19" s="22">
        <f t="shared" si="0"/>
        <v>57.21829280108517</v>
      </c>
      <c r="D19" s="16">
        <f t="shared" si="2"/>
        <v>8831</v>
      </c>
      <c r="E19" s="23">
        <f t="shared" si="3"/>
        <v>42.78170719891483</v>
      </c>
      <c r="F19" s="24">
        <v>20642</v>
      </c>
      <c r="G19" s="19">
        <f t="shared" si="4"/>
        <v>6768</v>
      </c>
      <c r="H19" s="25">
        <f t="shared" si="5"/>
        <v>66.509433962264154</v>
      </c>
      <c r="I19" s="26">
        <v>3408</v>
      </c>
      <c r="J19" s="25">
        <f t="shared" si="6"/>
        <v>33.490566037735846</v>
      </c>
      <c r="K19" s="24">
        <v>10176</v>
      </c>
      <c r="L19" s="19">
        <f t="shared" si="7"/>
        <v>5043</v>
      </c>
      <c r="M19" s="23">
        <f t="shared" si="8"/>
        <v>48.184597745079301</v>
      </c>
      <c r="N19" s="26">
        <v>5423</v>
      </c>
      <c r="O19" s="23">
        <f t="shared" si="9"/>
        <v>51.815402254920699</v>
      </c>
      <c r="P19" s="24">
        <v>10466</v>
      </c>
    </row>
    <row r="20" spans="1:16" s="2" customFormat="1" ht="15.95" customHeight="1" x14ac:dyDescent="0.25">
      <c r="A20" s="13" t="s">
        <v>191</v>
      </c>
      <c r="B20" s="14">
        <f t="shared" si="1"/>
        <v>7103</v>
      </c>
      <c r="C20" s="22">
        <f t="shared" si="0"/>
        <v>64.508219053673599</v>
      </c>
      <c r="D20" s="16">
        <f t="shared" si="2"/>
        <v>3908</v>
      </c>
      <c r="E20" s="23">
        <f t="shared" si="3"/>
        <v>35.491780946326401</v>
      </c>
      <c r="F20" s="24">
        <v>11011</v>
      </c>
      <c r="G20" s="19">
        <f t="shared" si="4"/>
        <v>4012</v>
      </c>
      <c r="H20" s="25">
        <f t="shared" si="5"/>
        <v>75.869894099848707</v>
      </c>
      <c r="I20" s="26">
        <v>1276</v>
      </c>
      <c r="J20" s="25">
        <f t="shared" si="6"/>
        <v>24.130105900151285</v>
      </c>
      <c r="K20" s="24">
        <v>5288</v>
      </c>
      <c r="L20" s="19">
        <f t="shared" si="7"/>
        <v>3091</v>
      </c>
      <c r="M20" s="23">
        <f t="shared" si="8"/>
        <v>54.010134544819152</v>
      </c>
      <c r="N20" s="26">
        <v>2632</v>
      </c>
      <c r="O20" s="23">
        <f t="shared" si="9"/>
        <v>45.989865455180848</v>
      </c>
      <c r="P20" s="24">
        <v>5723</v>
      </c>
    </row>
    <row r="21" spans="1:16" s="2" customFormat="1" ht="15.95" customHeight="1" x14ac:dyDescent="0.25">
      <c r="A21" s="13" t="s">
        <v>192</v>
      </c>
      <c r="B21" s="14">
        <f t="shared" si="1"/>
        <v>16505</v>
      </c>
      <c r="C21" s="22">
        <f t="shared" si="0"/>
        <v>66.279816882178139</v>
      </c>
      <c r="D21" s="16">
        <f t="shared" si="2"/>
        <v>8397</v>
      </c>
      <c r="E21" s="23">
        <f t="shared" si="3"/>
        <v>33.720183117821861</v>
      </c>
      <c r="F21" s="24">
        <v>24902</v>
      </c>
      <c r="G21" s="19">
        <f t="shared" si="4"/>
        <v>8807</v>
      </c>
      <c r="H21" s="25">
        <f t="shared" si="5"/>
        <v>75.061791528168413</v>
      </c>
      <c r="I21" s="26">
        <v>2926</v>
      </c>
      <c r="J21" s="25">
        <f t="shared" si="6"/>
        <v>24.938208471831587</v>
      </c>
      <c r="K21" s="24">
        <v>11733</v>
      </c>
      <c r="L21" s="19">
        <f t="shared" si="7"/>
        <v>7698</v>
      </c>
      <c r="M21" s="23">
        <f t="shared" si="8"/>
        <v>58.455463588731114</v>
      </c>
      <c r="N21" s="26">
        <v>5471</v>
      </c>
      <c r="O21" s="23">
        <f t="shared" si="9"/>
        <v>41.544536411268886</v>
      </c>
      <c r="P21" s="24">
        <v>13169</v>
      </c>
    </row>
    <row r="22" spans="1:16" s="2" customFormat="1" ht="15.95" customHeight="1" x14ac:dyDescent="0.25">
      <c r="A22" s="13" t="s">
        <v>193</v>
      </c>
      <c r="B22" s="14">
        <f t="shared" si="1"/>
        <v>9275</v>
      </c>
      <c r="C22" s="22">
        <f t="shared" si="0"/>
        <v>55.836493889591232</v>
      </c>
      <c r="D22" s="16">
        <f t="shared" si="2"/>
        <v>7336</v>
      </c>
      <c r="E22" s="23">
        <f t="shared" si="3"/>
        <v>44.163506110408768</v>
      </c>
      <c r="F22" s="24">
        <v>16611</v>
      </c>
      <c r="G22" s="19">
        <f t="shared" si="4"/>
        <v>5162</v>
      </c>
      <c r="H22" s="25">
        <f t="shared" si="5"/>
        <v>65.841836734693885</v>
      </c>
      <c r="I22" s="26">
        <v>2678</v>
      </c>
      <c r="J22" s="25">
        <f t="shared" si="6"/>
        <v>34.158163265306122</v>
      </c>
      <c r="K22" s="24">
        <v>7840</v>
      </c>
      <c r="L22" s="19">
        <f t="shared" si="7"/>
        <v>4113</v>
      </c>
      <c r="M22" s="23">
        <f t="shared" si="8"/>
        <v>46.893170676091664</v>
      </c>
      <c r="N22" s="26">
        <v>4658</v>
      </c>
      <c r="O22" s="23">
        <f t="shared" si="9"/>
        <v>53.106829323908336</v>
      </c>
      <c r="P22" s="24">
        <v>8771</v>
      </c>
    </row>
    <row r="23" spans="1:16" s="2" customFormat="1" ht="15.95" customHeight="1" x14ac:dyDescent="0.25">
      <c r="A23" s="13" t="s">
        <v>194</v>
      </c>
      <c r="B23" s="14">
        <f t="shared" si="1"/>
        <v>20705</v>
      </c>
      <c r="C23" s="22">
        <f t="shared" si="0"/>
        <v>68.263492796149151</v>
      </c>
      <c r="D23" s="16">
        <f t="shared" si="2"/>
        <v>9626</v>
      </c>
      <c r="E23" s="23">
        <f t="shared" si="3"/>
        <v>31.736507203850845</v>
      </c>
      <c r="F23" s="24">
        <v>30331</v>
      </c>
      <c r="G23" s="19">
        <f t="shared" si="4"/>
        <v>11183</v>
      </c>
      <c r="H23" s="25">
        <f t="shared" si="5"/>
        <v>77.08161014612628</v>
      </c>
      <c r="I23" s="26">
        <v>3325</v>
      </c>
      <c r="J23" s="25">
        <f t="shared" si="6"/>
        <v>22.918389853873723</v>
      </c>
      <c r="K23" s="24">
        <v>14508</v>
      </c>
      <c r="L23" s="19">
        <f t="shared" si="7"/>
        <v>9522</v>
      </c>
      <c r="M23" s="23">
        <f t="shared" si="8"/>
        <v>60.178221576186566</v>
      </c>
      <c r="N23" s="26">
        <v>6301</v>
      </c>
      <c r="O23" s="23">
        <f t="shared" si="9"/>
        <v>39.821778423813434</v>
      </c>
      <c r="P23" s="24">
        <v>15823</v>
      </c>
    </row>
    <row r="24" spans="1:16" s="2" customFormat="1" ht="15.95" customHeight="1" x14ac:dyDescent="0.25">
      <c r="A24" s="13" t="s">
        <v>195</v>
      </c>
      <c r="B24" s="14">
        <f t="shared" si="1"/>
        <v>19107</v>
      </c>
      <c r="C24" s="22">
        <f t="shared" si="0"/>
        <v>55.658481167525999</v>
      </c>
      <c r="D24" s="16">
        <f t="shared" si="2"/>
        <v>15222</v>
      </c>
      <c r="E24" s="23">
        <f t="shared" si="3"/>
        <v>44.341518832474001</v>
      </c>
      <c r="F24" s="24">
        <v>34329</v>
      </c>
      <c r="G24" s="19">
        <f t="shared" si="4"/>
        <v>10765</v>
      </c>
      <c r="H24" s="25">
        <f t="shared" si="5"/>
        <v>64.841585351162507</v>
      </c>
      <c r="I24" s="26">
        <v>5837</v>
      </c>
      <c r="J24" s="25">
        <f t="shared" si="6"/>
        <v>35.158414648837486</v>
      </c>
      <c r="K24" s="24">
        <v>16602</v>
      </c>
      <c r="L24" s="19">
        <f t="shared" si="7"/>
        <v>8342</v>
      </c>
      <c r="M24" s="23">
        <f t="shared" si="8"/>
        <v>47.058159869126193</v>
      </c>
      <c r="N24" s="26">
        <v>9385</v>
      </c>
      <c r="O24" s="23">
        <f t="shared" si="9"/>
        <v>52.941840130873807</v>
      </c>
      <c r="P24" s="24">
        <v>17727</v>
      </c>
    </row>
    <row r="25" spans="1:16" s="2" customFormat="1" ht="15.95" customHeight="1" x14ac:dyDescent="0.25">
      <c r="A25" s="13" t="s">
        <v>196</v>
      </c>
      <c r="B25" s="14">
        <f t="shared" si="1"/>
        <v>18159</v>
      </c>
      <c r="C25" s="22">
        <f t="shared" si="0"/>
        <v>69.540075824302079</v>
      </c>
      <c r="D25" s="16">
        <f t="shared" si="2"/>
        <v>7954</v>
      </c>
      <c r="E25" s="23">
        <f t="shared" si="3"/>
        <v>30.459924175697928</v>
      </c>
      <c r="F25" s="24">
        <v>26113</v>
      </c>
      <c r="G25" s="19">
        <f t="shared" si="4"/>
        <v>9509</v>
      </c>
      <c r="H25" s="25">
        <f t="shared" si="5"/>
        <v>75.877752952441739</v>
      </c>
      <c r="I25" s="26">
        <v>3023</v>
      </c>
      <c r="J25" s="25">
        <f t="shared" si="6"/>
        <v>24.12224704755825</v>
      </c>
      <c r="K25" s="24">
        <v>12532</v>
      </c>
      <c r="L25" s="19">
        <f t="shared" si="7"/>
        <v>8650</v>
      </c>
      <c r="M25" s="23">
        <f t="shared" si="8"/>
        <v>63.691922538841027</v>
      </c>
      <c r="N25" s="26">
        <v>4931</v>
      </c>
      <c r="O25" s="23">
        <f t="shared" si="9"/>
        <v>36.308077461158973</v>
      </c>
      <c r="P25" s="24">
        <v>13581</v>
      </c>
    </row>
    <row r="26" spans="1:16" s="2" customFormat="1" ht="15.95" customHeight="1" x14ac:dyDescent="0.25">
      <c r="A26" s="13" t="s">
        <v>197</v>
      </c>
      <c r="B26" s="14">
        <f t="shared" si="1"/>
        <v>19629</v>
      </c>
      <c r="C26" s="22">
        <f t="shared" si="0"/>
        <v>74.595272478528543</v>
      </c>
      <c r="D26" s="16">
        <f t="shared" si="2"/>
        <v>6685</v>
      </c>
      <c r="E26" s="23">
        <f t="shared" si="3"/>
        <v>25.404727521471461</v>
      </c>
      <c r="F26" s="24">
        <v>26314</v>
      </c>
      <c r="G26" s="19">
        <f t="shared" si="4"/>
        <v>10892</v>
      </c>
      <c r="H26" s="25">
        <f t="shared" si="5"/>
        <v>83.355016453661904</v>
      </c>
      <c r="I26" s="26">
        <v>2175</v>
      </c>
      <c r="J26" s="25">
        <f t="shared" si="6"/>
        <v>16.644983546338104</v>
      </c>
      <c r="K26" s="24">
        <v>13067</v>
      </c>
      <c r="L26" s="19">
        <f t="shared" si="7"/>
        <v>8737</v>
      </c>
      <c r="M26" s="23">
        <f t="shared" si="8"/>
        <v>65.95455574847135</v>
      </c>
      <c r="N26" s="26">
        <v>4510</v>
      </c>
      <c r="O26" s="23">
        <f t="shared" si="9"/>
        <v>34.04544425152865</v>
      </c>
      <c r="P26" s="24">
        <v>13247</v>
      </c>
    </row>
    <row r="27" spans="1:16" s="2" customFormat="1" ht="15.95" customHeight="1" x14ac:dyDescent="0.25">
      <c r="A27" s="13" t="s">
        <v>198</v>
      </c>
      <c r="B27" s="14">
        <f t="shared" si="1"/>
        <v>5366</v>
      </c>
      <c r="C27" s="22">
        <f t="shared" si="0"/>
        <v>75.598760214144832</v>
      </c>
      <c r="D27" s="16">
        <f t="shared" si="2"/>
        <v>1732</v>
      </c>
      <c r="E27" s="23">
        <f t="shared" si="3"/>
        <v>24.401239785855168</v>
      </c>
      <c r="F27" s="24">
        <v>7098</v>
      </c>
      <c r="G27" s="19">
        <f t="shared" si="4"/>
        <v>2910</v>
      </c>
      <c r="H27" s="25">
        <f t="shared" si="5"/>
        <v>82.670454545454547</v>
      </c>
      <c r="I27" s="26">
        <v>610</v>
      </c>
      <c r="J27" s="25">
        <f t="shared" si="6"/>
        <v>17.329545454545457</v>
      </c>
      <c r="K27" s="24">
        <v>3520</v>
      </c>
      <c r="L27" s="19">
        <f t="shared" si="7"/>
        <v>2456</v>
      </c>
      <c r="M27" s="23">
        <f t="shared" si="8"/>
        <v>68.641699273337068</v>
      </c>
      <c r="N27" s="26">
        <v>1122</v>
      </c>
      <c r="O27" s="23">
        <f t="shared" si="9"/>
        <v>31.358300726662939</v>
      </c>
      <c r="P27" s="24">
        <v>3578</v>
      </c>
    </row>
    <row r="28" spans="1:16" s="2" customFormat="1" ht="15.95" customHeight="1" x14ac:dyDescent="0.25">
      <c r="A28" s="13" t="s">
        <v>199</v>
      </c>
      <c r="B28" s="14">
        <f t="shared" si="1"/>
        <v>8412</v>
      </c>
      <c r="C28" s="22">
        <f t="shared" si="0"/>
        <v>62.855861914368973</v>
      </c>
      <c r="D28" s="16">
        <f t="shared" si="2"/>
        <v>4971</v>
      </c>
      <c r="E28" s="23">
        <f t="shared" si="3"/>
        <v>37.14413808563102</v>
      </c>
      <c r="F28" s="24">
        <v>13383</v>
      </c>
      <c r="G28" s="19">
        <f t="shared" si="4"/>
        <v>4686</v>
      </c>
      <c r="H28" s="25">
        <f t="shared" si="5"/>
        <v>76.120857699805072</v>
      </c>
      <c r="I28" s="26">
        <v>1470</v>
      </c>
      <c r="J28" s="25">
        <f t="shared" si="6"/>
        <v>23.879142300194932</v>
      </c>
      <c r="K28" s="24">
        <v>6156</v>
      </c>
      <c r="L28" s="19">
        <f t="shared" si="7"/>
        <v>3726</v>
      </c>
      <c r="M28" s="23">
        <f t="shared" si="8"/>
        <v>51.556662515566622</v>
      </c>
      <c r="N28" s="26">
        <v>3501</v>
      </c>
      <c r="O28" s="23">
        <f t="shared" si="9"/>
        <v>48.443337484433371</v>
      </c>
      <c r="P28" s="24">
        <v>7227</v>
      </c>
    </row>
    <row r="29" spans="1:16" s="2" customFormat="1" ht="15.95" customHeight="1" x14ac:dyDescent="0.25">
      <c r="A29" s="13" t="s">
        <v>200</v>
      </c>
      <c r="B29" s="14">
        <f t="shared" si="1"/>
        <v>12582</v>
      </c>
      <c r="C29" s="22">
        <f t="shared" si="0"/>
        <v>70.012798397418067</v>
      </c>
      <c r="D29" s="16">
        <f t="shared" si="2"/>
        <v>5389</v>
      </c>
      <c r="E29" s="23">
        <f t="shared" si="3"/>
        <v>29.987201602581937</v>
      </c>
      <c r="F29" s="24">
        <v>17971</v>
      </c>
      <c r="G29" s="19">
        <f t="shared" si="4"/>
        <v>6878</v>
      </c>
      <c r="H29" s="25">
        <f t="shared" si="5"/>
        <v>81.812775068395382</v>
      </c>
      <c r="I29" s="26">
        <v>1529</v>
      </c>
      <c r="J29" s="25">
        <f t="shared" si="6"/>
        <v>18.187224931604614</v>
      </c>
      <c r="K29" s="24">
        <v>8407</v>
      </c>
      <c r="L29" s="19">
        <f t="shared" si="7"/>
        <v>5704</v>
      </c>
      <c r="M29" s="23">
        <f t="shared" si="8"/>
        <v>59.64031785863655</v>
      </c>
      <c r="N29" s="26">
        <v>3860</v>
      </c>
      <c r="O29" s="23">
        <f t="shared" si="9"/>
        <v>40.359682141363443</v>
      </c>
      <c r="P29" s="24">
        <v>9564</v>
      </c>
    </row>
    <row r="30" spans="1:16" s="2" customFormat="1" ht="15.95" customHeight="1" x14ac:dyDescent="0.25">
      <c r="A30" s="13" t="s">
        <v>201</v>
      </c>
      <c r="B30" s="14">
        <f t="shared" si="1"/>
        <v>10621</v>
      </c>
      <c r="C30" s="22">
        <f t="shared" si="0"/>
        <v>82.009111265539332</v>
      </c>
      <c r="D30" s="16">
        <f t="shared" si="2"/>
        <v>2330</v>
      </c>
      <c r="E30" s="23">
        <f t="shared" si="3"/>
        <v>17.990888734460658</v>
      </c>
      <c r="F30" s="24">
        <v>12951</v>
      </c>
      <c r="G30" s="19">
        <f t="shared" si="4"/>
        <v>5461</v>
      </c>
      <c r="H30" s="25">
        <f t="shared" si="5"/>
        <v>85.314794563349466</v>
      </c>
      <c r="I30" s="26">
        <v>940</v>
      </c>
      <c r="J30" s="25">
        <f t="shared" si="6"/>
        <v>14.685205436650522</v>
      </c>
      <c r="K30" s="24">
        <v>6401</v>
      </c>
      <c r="L30" s="19">
        <f t="shared" si="7"/>
        <v>5160</v>
      </c>
      <c r="M30" s="23">
        <f t="shared" si="8"/>
        <v>78.778625954198475</v>
      </c>
      <c r="N30" s="26">
        <v>1390</v>
      </c>
      <c r="O30" s="23">
        <f t="shared" si="9"/>
        <v>21.221374045801529</v>
      </c>
      <c r="P30" s="24">
        <v>6550</v>
      </c>
    </row>
    <row r="31" spans="1:16" s="2" customFormat="1" ht="15.95" customHeight="1" x14ac:dyDescent="0.25">
      <c r="A31" s="13" t="s">
        <v>202</v>
      </c>
      <c r="B31" s="14">
        <f t="shared" si="1"/>
        <v>10895</v>
      </c>
      <c r="C31" s="22">
        <f t="shared" si="0"/>
        <v>67.407040772133882</v>
      </c>
      <c r="D31" s="16">
        <f t="shared" si="2"/>
        <v>5268</v>
      </c>
      <c r="E31" s="23">
        <f t="shared" si="3"/>
        <v>32.592959227866118</v>
      </c>
      <c r="F31" s="24">
        <v>16163</v>
      </c>
      <c r="G31" s="19">
        <f t="shared" si="4"/>
        <v>6105</v>
      </c>
      <c r="H31" s="25">
        <f t="shared" si="5"/>
        <v>77.999233422767347</v>
      </c>
      <c r="I31" s="26">
        <v>1722</v>
      </c>
      <c r="J31" s="25">
        <f t="shared" si="6"/>
        <v>22.000766577232657</v>
      </c>
      <c r="K31" s="24">
        <v>7827</v>
      </c>
      <c r="L31" s="19">
        <f t="shared" si="7"/>
        <v>4790</v>
      </c>
      <c r="M31" s="23">
        <f t="shared" si="8"/>
        <v>57.461612284069098</v>
      </c>
      <c r="N31" s="26">
        <v>3546</v>
      </c>
      <c r="O31" s="23">
        <f t="shared" si="9"/>
        <v>42.538387715930902</v>
      </c>
      <c r="P31" s="24">
        <v>8336</v>
      </c>
    </row>
    <row r="32" spans="1:16" s="2" customFormat="1" ht="15.95" customHeight="1" x14ac:dyDescent="0.25">
      <c r="A32" s="13" t="s">
        <v>203</v>
      </c>
      <c r="B32" s="14">
        <f t="shared" si="1"/>
        <v>55706</v>
      </c>
      <c r="C32" s="22">
        <f t="shared" si="0"/>
        <v>72.984304168959468</v>
      </c>
      <c r="D32" s="16">
        <f t="shared" si="2"/>
        <v>20620</v>
      </c>
      <c r="E32" s="23">
        <f t="shared" si="3"/>
        <v>27.015695831040539</v>
      </c>
      <c r="F32" s="24">
        <v>76326</v>
      </c>
      <c r="G32" s="19">
        <f t="shared" si="4"/>
        <v>30239</v>
      </c>
      <c r="H32" s="25">
        <f t="shared" si="5"/>
        <v>79.73999261642318</v>
      </c>
      <c r="I32" s="26">
        <v>7683</v>
      </c>
      <c r="J32" s="25">
        <f t="shared" si="6"/>
        <v>20.260007383576816</v>
      </c>
      <c r="K32" s="24">
        <v>37922</v>
      </c>
      <c r="L32" s="19">
        <f t="shared" si="7"/>
        <v>25467</v>
      </c>
      <c r="M32" s="23">
        <f t="shared" si="8"/>
        <v>66.313404853661069</v>
      </c>
      <c r="N32" s="26">
        <v>12937</v>
      </c>
      <c r="O32" s="23">
        <f t="shared" si="9"/>
        <v>33.686595146338924</v>
      </c>
      <c r="P32" s="24">
        <v>38404</v>
      </c>
    </row>
    <row r="33" spans="1:16" s="2" customFormat="1" ht="15.95" customHeight="1" x14ac:dyDescent="0.25">
      <c r="A33" s="13" t="s">
        <v>204</v>
      </c>
      <c r="B33" s="14">
        <f t="shared" si="1"/>
        <v>27484</v>
      </c>
      <c r="C33" s="22">
        <f t="shared" si="0"/>
        <v>70.196408959722106</v>
      </c>
      <c r="D33" s="16">
        <f t="shared" si="2"/>
        <v>11669</v>
      </c>
      <c r="E33" s="23">
        <f t="shared" si="3"/>
        <v>29.803591040277883</v>
      </c>
      <c r="F33" s="24">
        <v>39153</v>
      </c>
      <c r="G33" s="19">
        <f t="shared" si="4"/>
        <v>14404</v>
      </c>
      <c r="H33" s="25">
        <f t="shared" si="5"/>
        <v>79.615299579924823</v>
      </c>
      <c r="I33" s="26">
        <v>3688</v>
      </c>
      <c r="J33" s="25">
        <f t="shared" si="6"/>
        <v>20.384700420075173</v>
      </c>
      <c r="K33" s="24">
        <v>18092</v>
      </c>
      <c r="L33" s="19">
        <f t="shared" si="7"/>
        <v>13080</v>
      </c>
      <c r="M33" s="23">
        <f t="shared" si="8"/>
        <v>62.105313138027626</v>
      </c>
      <c r="N33" s="26">
        <v>7981</v>
      </c>
      <c r="O33" s="23">
        <f t="shared" si="9"/>
        <v>37.894686861972367</v>
      </c>
      <c r="P33" s="24">
        <v>21061</v>
      </c>
    </row>
    <row r="34" spans="1:16" s="2" customFormat="1" ht="15.95" customHeight="1" x14ac:dyDescent="0.25">
      <c r="A34" s="13" t="s">
        <v>205</v>
      </c>
      <c r="B34" s="14">
        <f t="shared" si="1"/>
        <v>5932</v>
      </c>
      <c r="C34" s="22">
        <f t="shared" si="0"/>
        <v>74.86118122160525</v>
      </c>
      <c r="D34" s="16">
        <f t="shared" si="2"/>
        <v>1992</v>
      </c>
      <c r="E34" s="23">
        <f t="shared" si="3"/>
        <v>25.13881877839475</v>
      </c>
      <c r="F34" s="24">
        <v>7924</v>
      </c>
      <c r="G34" s="19">
        <f t="shared" si="4"/>
        <v>3095</v>
      </c>
      <c r="H34" s="25">
        <f t="shared" si="5"/>
        <v>80.431392931392935</v>
      </c>
      <c r="I34" s="26">
        <v>753</v>
      </c>
      <c r="J34" s="25">
        <f t="shared" si="6"/>
        <v>19.568607068607069</v>
      </c>
      <c r="K34" s="24">
        <v>3848</v>
      </c>
      <c r="L34" s="19">
        <f t="shared" si="7"/>
        <v>2837</v>
      </c>
      <c r="M34" s="23">
        <f t="shared" si="8"/>
        <v>69.602551521099116</v>
      </c>
      <c r="N34" s="26">
        <v>1239</v>
      </c>
      <c r="O34" s="23">
        <f t="shared" si="9"/>
        <v>30.397448478900884</v>
      </c>
      <c r="P34" s="24">
        <v>4076</v>
      </c>
    </row>
    <row r="35" spans="1:16" s="2" customFormat="1" ht="15.95" customHeight="1" x14ac:dyDescent="0.25">
      <c r="A35" s="13" t="s">
        <v>206</v>
      </c>
      <c r="B35" s="14">
        <f t="shared" si="1"/>
        <v>4257</v>
      </c>
      <c r="C35" s="22">
        <f t="shared" si="0"/>
        <v>71.318478807170379</v>
      </c>
      <c r="D35" s="16">
        <f t="shared" si="2"/>
        <v>1712</v>
      </c>
      <c r="E35" s="23">
        <f t="shared" si="3"/>
        <v>28.681521192829617</v>
      </c>
      <c r="F35" s="24">
        <v>5969</v>
      </c>
      <c r="G35" s="19">
        <f t="shared" si="4"/>
        <v>2208</v>
      </c>
      <c r="H35" s="25">
        <f t="shared" si="5"/>
        <v>79.481641468682511</v>
      </c>
      <c r="I35" s="26">
        <v>570</v>
      </c>
      <c r="J35" s="25">
        <f t="shared" si="6"/>
        <v>20.518358531317496</v>
      </c>
      <c r="K35" s="24">
        <v>2778</v>
      </c>
      <c r="L35" s="19">
        <f t="shared" si="7"/>
        <v>2049</v>
      </c>
      <c r="M35" s="23">
        <f t="shared" si="8"/>
        <v>64.211845816358505</v>
      </c>
      <c r="N35" s="26">
        <v>1142</v>
      </c>
      <c r="O35" s="23">
        <f t="shared" si="9"/>
        <v>35.788154183641488</v>
      </c>
      <c r="P35" s="24">
        <v>3191</v>
      </c>
    </row>
    <row r="36" spans="1:16" s="2" customFormat="1" ht="15.95" customHeight="1" x14ac:dyDescent="0.25">
      <c r="A36" s="13" t="s">
        <v>207</v>
      </c>
      <c r="B36" s="14">
        <f t="shared" si="1"/>
        <v>7335</v>
      </c>
      <c r="C36" s="22">
        <f t="shared" si="0"/>
        <v>74.633699633699635</v>
      </c>
      <c r="D36" s="16">
        <f t="shared" si="2"/>
        <v>2493</v>
      </c>
      <c r="E36" s="23">
        <f t="shared" si="3"/>
        <v>25.366300366300365</v>
      </c>
      <c r="F36" s="24">
        <v>9828</v>
      </c>
      <c r="G36" s="19">
        <f t="shared" si="4"/>
        <v>3960</v>
      </c>
      <c r="H36" s="25">
        <f t="shared" si="5"/>
        <v>83.053691275167779</v>
      </c>
      <c r="I36" s="26">
        <v>808</v>
      </c>
      <c r="J36" s="25">
        <f t="shared" si="6"/>
        <v>16.946308724832214</v>
      </c>
      <c r="K36" s="24">
        <v>4768</v>
      </c>
      <c r="L36" s="19">
        <f t="shared" si="7"/>
        <v>3375</v>
      </c>
      <c r="M36" s="23">
        <f t="shared" si="8"/>
        <v>66.699604743083</v>
      </c>
      <c r="N36" s="26">
        <v>1685</v>
      </c>
      <c r="O36" s="23">
        <f t="shared" si="9"/>
        <v>33.300395256917</v>
      </c>
      <c r="P36" s="24">
        <v>5060</v>
      </c>
    </row>
    <row r="37" spans="1:16" s="2" customFormat="1" ht="15.95" customHeight="1" x14ac:dyDescent="0.25">
      <c r="A37" s="13" t="s">
        <v>208</v>
      </c>
      <c r="B37" s="14">
        <f t="shared" si="1"/>
        <v>6091</v>
      </c>
      <c r="C37" s="22">
        <f t="shared" si="0"/>
        <v>82.938453159041387</v>
      </c>
      <c r="D37" s="16">
        <f t="shared" si="2"/>
        <v>1253</v>
      </c>
      <c r="E37" s="23">
        <f t="shared" si="3"/>
        <v>17.061546840958606</v>
      </c>
      <c r="F37" s="24">
        <v>7344</v>
      </c>
      <c r="G37" s="19">
        <f t="shared" si="4"/>
        <v>3090</v>
      </c>
      <c r="H37" s="25">
        <f t="shared" si="5"/>
        <v>86.096405684034551</v>
      </c>
      <c r="I37" s="26">
        <v>499</v>
      </c>
      <c r="J37" s="25">
        <f t="shared" si="6"/>
        <v>13.903594315965451</v>
      </c>
      <c r="K37" s="24">
        <v>3589</v>
      </c>
      <c r="L37" s="19">
        <f t="shared" si="7"/>
        <v>3001</v>
      </c>
      <c r="M37" s="23">
        <f t="shared" si="8"/>
        <v>79.920106524633809</v>
      </c>
      <c r="N37" s="26">
        <v>754</v>
      </c>
      <c r="O37" s="23">
        <f t="shared" si="9"/>
        <v>20.079893475366177</v>
      </c>
      <c r="P37" s="24">
        <v>3755</v>
      </c>
    </row>
    <row r="38" spans="1:16" s="2" customFormat="1" ht="15.95" customHeight="1" x14ac:dyDescent="0.25">
      <c r="A38" s="13" t="s">
        <v>209</v>
      </c>
      <c r="B38" s="14">
        <f t="shared" si="1"/>
        <v>8447</v>
      </c>
      <c r="C38" s="22">
        <f t="shared" si="0"/>
        <v>70.650719304115086</v>
      </c>
      <c r="D38" s="16">
        <f t="shared" si="2"/>
        <v>3509</v>
      </c>
      <c r="E38" s="23">
        <f t="shared" si="3"/>
        <v>29.349280695884911</v>
      </c>
      <c r="F38" s="24">
        <v>11956</v>
      </c>
      <c r="G38" s="19">
        <f t="shared" si="4"/>
        <v>4362</v>
      </c>
      <c r="H38" s="25">
        <f t="shared" si="5"/>
        <v>76.566614007372308</v>
      </c>
      <c r="I38" s="26">
        <v>1335</v>
      </c>
      <c r="J38" s="25">
        <f t="shared" si="6"/>
        <v>23.433385992627699</v>
      </c>
      <c r="K38" s="24">
        <v>5697</v>
      </c>
      <c r="L38" s="19">
        <f t="shared" si="7"/>
        <v>4085</v>
      </c>
      <c r="M38" s="23">
        <f t="shared" si="8"/>
        <v>65.266016935612711</v>
      </c>
      <c r="N38" s="26">
        <v>2174</v>
      </c>
      <c r="O38" s="23">
        <f t="shared" si="9"/>
        <v>34.733983064387282</v>
      </c>
      <c r="P38" s="24">
        <v>6259</v>
      </c>
    </row>
    <row r="39" spans="1:16" s="2" customFormat="1" ht="15.95" customHeight="1" thickBot="1" x14ac:dyDescent="0.3">
      <c r="A39" s="27" t="s">
        <v>210</v>
      </c>
      <c r="B39" s="14">
        <f t="shared" si="1"/>
        <v>3457</v>
      </c>
      <c r="C39" s="28">
        <f t="shared" si="0"/>
        <v>77.044796077557393</v>
      </c>
      <c r="D39" s="16">
        <f t="shared" si="2"/>
        <v>1030</v>
      </c>
      <c r="E39" s="29">
        <f t="shared" si="3"/>
        <v>22.955203922442614</v>
      </c>
      <c r="F39" s="30">
        <v>4487</v>
      </c>
      <c r="G39" s="19">
        <f t="shared" si="4"/>
        <v>1634</v>
      </c>
      <c r="H39" s="31">
        <f t="shared" si="5"/>
        <v>81.577633549675483</v>
      </c>
      <c r="I39" s="32">
        <v>369</v>
      </c>
      <c r="J39" s="31">
        <f t="shared" si="6"/>
        <v>18.42236645032451</v>
      </c>
      <c r="K39" s="30">
        <v>2003</v>
      </c>
      <c r="L39" s="19">
        <f t="shared" si="7"/>
        <v>1823</v>
      </c>
      <c r="M39" s="29">
        <f t="shared" si="8"/>
        <v>73.389694041867955</v>
      </c>
      <c r="N39" s="32">
        <v>661</v>
      </c>
      <c r="O39" s="29">
        <f t="shared" si="9"/>
        <v>26.610305958132045</v>
      </c>
      <c r="P39" s="30">
        <v>2484</v>
      </c>
    </row>
    <row r="40" spans="1:16" s="2" customFormat="1" ht="15.95" customHeight="1" thickBot="1" x14ac:dyDescent="0.3">
      <c r="A40" s="33" t="s">
        <v>337</v>
      </c>
      <c r="B40" s="34">
        <f>SUM(B7:B39)</f>
        <v>663079</v>
      </c>
      <c r="C40" s="35">
        <f t="shared" si="0"/>
        <v>74.517910825162247</v>
      </c>
      <c r="D40" s="36">
        <f>SUM(D7:D39)</f>
        <v>226746</v>
      </c>
      <c r="E40" s="37">
        <f t="shared" si="3"/>
        <v>25.482089174837746</v>
      </c>
      <c r="F40" s="38">
        <f>SUM(F7:F39)</f>
        <v>889825</v>
      </c>
      <c r="G40" s="39">
        <f>SUM(G7:G39)</f>
        <v>350008</v>
      </c>
      <c r="H40" s="40">
        <f t="shared" si="5"/>
        <v>81.536390023901262</v>
      </c>
      <c r="I40" s="41">
        <f>SUM(I7:I39)</f>
        <v>79258</v>
      </c>
      <c r="J40" s="40">
        <f t="shared" si="6"/>
        <v>18.463609976098734</v>
      </c>
      <c r="K40" s="38">
        <f>SUM(K7:K39)</f>
        <v>429266</v>
      </c>
      <c r="L40" s="39">
        <f>SUM(L7:L39)</f>
        <v>313071</v>
      </c>
      <c r="M40" s="37">
        <f t="shared" si="8"/>
        <v>67.976307052950872</v>
      </c>
      <c r="N40" s="41">
        <f>SUM(N7:N39)</f>
        <v>147488</v>
      </c>
      <c r="O40" s="37">
        <f t="shared" si="9"/>
        <v>32.023692947049135</v>
      </c>
      <c r="P40" s="38">
        <f>SUM(P7:P39)</f>
        <v>460559</v>
      </c>
    </row>
    <row r="41" spans="1:16" ht="15" customHeight="1" x14ac:dyDescent="0.25">
      <c r="A41" s="3" t="s">
        <v>349</v>
      </c>
      <c r="B41" s="3"/>
      <c r="C41" s="3"/>
      <c r="D41" s="3"/>
      <c r="E41" s="3"/>
      <c r="F41" s="3"/>
    </row>
    <row r="42" spans="1:16" ht="15" customHeight="1" x14ac:dyDescent="0.25">
      <c r="A42" s="3" t="s">
        <v>348</v>
      </c>
      <c r="B42" s="3"/>
      <c r="C42" s="3"/>
      <c r="D42" s="3"/>
      <c r="E42" s="3"/>
      <c r="F42" s="3"/>
    </row>
    <row r="43" spans="1:16" ht="15" customHeight="1" x14ac:dyDescent="0.25">
      <c r="A43" s="3" t="s">
        <v>396</v>
      </c>
      <c r="B43" s="3"/>
      <c r="C43" s="3"/>
      <c r="D43" s="3"/>
      <c r="E43" s="3"/>
      <c r="F43" s="3"/>
    </row>
  </sheetData>
  <mergeCells count="7">
    <mergeCell ref="A1:P1"/>
    <mergeCell ref="A2:P2"/>
    <mergeCell ref="A3:P3"/>
    <mergeCell ref="L5:P5"/>
    <mergeCell ref="A5:A6"/>
    <mergeCell ref="B5:F5"/>
    <mergeCell ref="G5:K5"/>
  </mergeCells>
  <printOptions horizontalCentered="1" verticalCentered="1"/>
  <pageMargins left="0" right="0" top="0" bottom="0" header="0" footer="0"/>
  <pageSetup scale="80" orientation="landscape" r:id="rId1"/>
  <ignoredErrors>
    <ignoredError sqref="C7:C40 E40 H40 J40 M40 O40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outlinePr summaryBelow="0" summaryRight="0"/>
  </sheetPr>
  <dimension ref="A1:P31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24.5703125" style="42" customWidth="1"/>
    <col min="2" max="2" width="8.71093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28515625" style="9" customWidth="1"/>
    <col min="7" max="7" width="8.71093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28515625" style="9" customWidth="1"/>
    <col min="12" max="12" width="8.71093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2851562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48.7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21" customHeight="1" x14ac:dyDescent="0.25">
      <c r="A7" s="13" t="s">
        <v>211</v>
      </c>
      <c r="B7" s="14">
        <f>G7+L7</f>
        <v>53293</v>
      </c>
      <c r="C7" s="15">
        <f t="shared" ref="C7:C28" si="0">B7/F7*100</f>
        <v>78.322531340475877</v>
      </c>
      <c r="D7" s="16">
        <f>I7+N7</f>
        <v>14750</v>
      </c>
      <c r="E7" s="17">
        <f>D7/F7*100</f>
        <v>21.677468659524123</v>
      </c>
      <c r="F7" s="18">
        <v>68043</v>
      </c>
      <c r="G7" s="19">
        <f>K7-I7</f>
        <v>27399</v>
      </c>
      <c r="H7" s="20">
        <f>G7/K7*100</f>
        <v>84.478771621496634</v>
      </c>
      <c r="I7" s="21">
        <v>5034</v>
      </c>
      <c r="J7" s="20">
        <f>I7/K7*100</f>
        <v>15.521228378503377</v>
      </c>
      <c r="K7" s="18">
        <v>32433</v>
      </c>
      <c r="L7" s="19">
        <f>P7-N7</f>
        <v>25894</v>
      </c>
      <c r="M7" s="17">
        <f>L7/P7*100</f>
        <v>72.715529345689419</v>
      </c>
      <c r="N7" s="21">
        <v>9716</v>
      </c>
      <c r="O7" s="17">
        <f>N7/P7*100</f>
        <v>27.284470654310589</v>
      </c>
      <c r="P7" s="18">
        <v>35610</v>
      </c>
    </row>
    <row r="8" spans="1:16" s="2" customFormat="1" ht="21" customHeight="1" x14ac:dyDescent="0.25">
      <c r="A8" s="13" t="s">
        <v>212</v>
      </c>
      <c r="B8" s="14">
        <f t="shared" ref="B8:B27" si="1">G8+L8</f>
        <v>14163</v>
      </c>
      <c r="C8" s="22">
        <f t="shared" si="0"/>
        <v>70.22510908369695</v>
      </c>
      <c r="D8" s="16">
        <f t="shared" ref="D8:D27" si="2">I8+N8</f>
        <v>6005</v>
      </c>
      <c r="E8" s="23">
        <f t="shared" ref="E8:E28" si="3">D8/F8*100</f>
        <v>29.774890916303054</v>
      </c>
      <c r="F8" s="18">
        <v>20168</v>
      </c>
      <c r="G8" s="19">
        <f t="shared" ref="G8:G27" si="4">K8-I8</f>
        <v>7779</v>
      </c>
      <c r="H8" s="25">
        <f t="shared" ref="H8:H28" si="5">G8/K8*100</f>
        <v>80.270353936642252</v>
      </c>
      <c r="I8" s="21">
        <v>1912</v>
      </c>
      <c r="J8" s="25">
        <f t="shared" ref="J8:J28" si="6">I8/K8*100</f>
        <v>19.729646063357755</v>
      </c>
      <c r="K8" s="18">
        <v>9691</v>
      </c>
      <c r="L8" s="19">
        <f t="shared" ref="L8:L27" si="7">P8-N8</f>
        <v>6384</v>
      </c>
      <c r="M8" s="23">
        <f t="shared" ref="M8:M28" si="8">L8/P8*100</f>
        <v>60.933473322515987</v>
      </c>
      <c r="N8" s="21">
        <v>4093</v>
      </c>
      <c r="O8" s="23">
        <f t="shared" ref="O8:O28" si="9">N8/P8*100</f>
        <v>39.066526677484013</v>
      </c>
      <c r="P8" s="18">
        <v>10477</v>
      </c>
    </row>
    <row r="9" spans="1:16" s="2" customFormat="1" ht="21" customHeight="1" x14ac:dyDescent="0.25">
      <c r="A9" s="13" t="s">
        <v>213</v>
      </c>
      <c r="B9" s="14">
        <f t="shared" si="1"/>
        <v>6951</v>
      </c>
      <c r="C9" s="22">
        <f t="shared" si="0"/>
        <v>77.233333333333334</v>
      </c>
      <c r="D9" s="16">
        <f t="shared" si="2"/>
        <v>2049</v>
      </c>
      <c r="E9" s="23">
        <f t="shared" si="3"/>
        <v>22.766666666666666</v>
      </c>
      <c r="F9" s="18">
        <v>9000</v>
      </c>
      <c r="G9" s="19">
        <f t="shared" si="4"/>
        <v>3644</v>
      </c>
      <c r="H9" s="25">
        <f t="shared" si="5"/>
        <v>84.882366643372933</v>
      </c>
      <c r="I9" s="21">
        <v>649</v>
      </c>
      <c r="J9" s="25">
        <f t="shared" si="6"/>
        <v>15.117633356627067</v>
      </c>
      <c r="K9" s="18">
        <v>4293</v>
      </c>
      <c r="L9" s="19">
        <f t="shared" si="7"/>
        <v>3307</v>
      </c>
      <c r="M9" s="23">
        <f t="shared" si="8"/>
        <v>70.257063947312517</v>
      </c>
      <c r="N9" s="21">
        <v>1400</v>
      </c>
      <c r="O9" s="23">
        <f t="shared" si="9"/>
        <v>29.742936052687487</v>
      </c>
      <c r="P9" s="18">
        <v>4707</v>
      </c>
    </row>
    <row r="10" spans="1:16" s="2" customFormat="1" ht="21" customHeight="1" x14ac:dyDescent="0.25">
      <c r="A10" s="13" t="s">
        <v>214</v>
      </c>
      <c r="B10" s="14">
        <f t="shared" si="1"/>
        <v>15994</v>
      </c>
      <c r="C10" s="22">
        <f t="shared" si="0"/>
        <v>62.50097694411879</v>
      </c>
      <c r="D10" s="16">
        <f t="shared" si="2"/>
        <v>9596</v>
      </c>
      <c r="E10" s="23">
        <f t="shared" si="3"/>
        <v>37.499023055881203</v>
      </c>
      <c r="F10" s="18">
        <v>25590</v>
      </c>
      <c r="G10" s="19">
        <f t="shared" si="4"/>
        <v>8543</v>
      </c>
      <c r="H10" s="25">
        <f t="shared" si="5"/>
        <v>71.25698557010594</v>
      </c>
      <c r="I10" s="21">
        <v>3446</v>
      </c>
      <c r="J10" s="25">
        <f t="shared" si="6"/>
        <v>28.743014429894071</v>
      </c>
      <c r="K10" s="18">
        <v>11989</v>
      </c>
      <c r="L10" s="19">
        <f t="shared" si="7"/>
        <v>7451</v>
      </c>
      <c r="M10" s="23">
        <f t="shared" si="8"/>
        <v>54.78273656348798</v>
      </c>
      <c r="N10" s="21">
        <v>6150</v>
      </c>
      <c r="O10" s="23">
        <f t="shared" si="9"/>
        <v>45.21726343651202</v>
      </c>
      <c r="P10" s="18">
        <v>13601</v>
      </c>
    </row>
    <row r="11" spans="1:16" s="2" customFormat="1" ht="21" customHeight="1" x14ac:dyDescent="0.25">
      <c r="A11" s="13" t="s">
        <v>215</v>
      </c>
      <c r="B11" s="14">
        <f t="shared" si="1"/>
        <v>20157</v>
      </c>
      <c r="C11" s="22">
        <f t="shared" si="0"/>
        <v>61.73660030627871</v>
      </c>
      <c r="D11" s="16">
        <f t="shared" si="2"/>
        <v>12493</v>
      </c>
      <c r="E11" s="23">
        <f t="shared" si="3"/>
        <v>38.263399693721283</v>
      </c>
      <c r="F11" s="18">
        <v>32650</v>
      </c>
      <c r="G11" s="19">
        <f t="shared" si="4"/>
        <v>10619</v>
      </c>
      <c r="H11" s="25">
        <f t="shared" si="5"/>
        <v>67.469343668593936</v>
      </c>
      <c r="I11" s="21">
        <v>5120</v>
      </c>
      <c r="J11" s="25">
        <f t="shared" si="6"/>
        <v>32.530656331406064</v>
      </c>
      <c r="K11" s="18">
        <v>15739</v>
      </c>
      <c r="L11" s="19">
        <f t="shared" si="7"/>
        <v>9538</v>
      </c>
      <c r="M11" s="23">
        <f t="shared" si="8"/>
        <v>56.401159008929099</v>
      </c>
      <c r="N11" s="21">
        <v>7373</v>
      </c>
      <c r="O11" s="23">
        <f t="shared" si="9"/>
        <v>43.598840991070901</v>
      </c>
      <c r="P11" s="18">
        <v>16911</v>
      </c>
    </row>
    <row r="12" spans="1:16" s="2" customFormat="1" ht="21" customHeight="1" x14ac:dyDescent="0.25">
      <c r="A12" s="13" t="s">
        <v>216</v>
      </c>
      <c r="B12" s="14">
        <f t="shared" si="1"/>
        <v>70114</v>
      </c>
      <c r="C12" s="22">
        <f t="shared" si="0"/>
        <v>70.905303183528176</v>
      </c>
      <c r="D12" s="16">
        <f t="shared" si="2"/>
        <v>28770</v>
      </c>
      <c r="E12" s="23">
        <f t="shared" si="3"/>
        <v>29.094696816471828</v>
      </c>
      <c r="F12" s="18">
        <v>98884</v>
      </c>
      <c r="G12" s="19">
        <f t="shared" si="4"/>
        <v>36696</v>
      </c>
      <c r="H12" s="25">
        <f t="shared" si="5"/>
        <v>77.816655003498951</v>
      </c>
      <c r="I12" s="21">
        <v>10461</v>
      </c>
      <c r="J12" s="25">
        <f t="shared" si="6"/>
        <v>22.183344996501049</v>
      </c>
      <c r="K12" s="18">
        <v>47157</v>
      </c>
      <c r="L12" s="19">
        <f t="shared" si="7"/>
        <v>33418</v>
      </c>
      <c r="M12" s="23">
        <f t="shared" si="8"/>
        <v>64.604558547760362</v>
      </c>
      <c r="N12" s="21">
        <v>18309</v>
      </c>
      <c r="O12" s="23">
        <f t="shared" si="9"/>
        <v>35.395441452239645</v>
      </c>
      <c r="P12" s="18">
        <v>51727</v>
      </c>
    </row>
    <row r="13" spans="1:16" s="2" customFormat="1" ht="21" customHeight="1" x14ac:dyDescent="0.25">
      <c r="A13" s="13" t="s">
        <v>217</v>
      </c>
      <c r="B13" s="14">
        <f t="shared" si="1"/>
        <v>3675</v>
      </c>
      <c r="C13" s="22">
        <f t="shared" si="0"/>
        <v>75.539568345323744</v>
      </c>
      <c r="D13" s="16">
        <f t="shared" si="2"/>
        <v>1190</v>
      </c>
      <c r="E13" s="23">
        <f t="shared" si="3"/>
        <v>24.46043165467626</v>
      </c>
      <c r="F13" s="24">
        <v>4865</v>
      </c>
      <c r="G13" s="19">
        <f t="shared" si="4"/>
        <v>1934</v>
      </c>
      <c r="H13" s="25">
        <f t="shared" si="5"/>
        <v>85.198237885462561</v>
      </c>
      <c r="I13" s="26">
        <v>336</v>
      </c>
      <c r="J13" s="25">
        <f t="shared" si="6"/>
        <v>14.801762114537445</v>
      </c>
      <c r="K13" s="24">
        <v>2270</v>
      </c>
      <c r="L13" s="19">
        <f t="shared" si="7"/>
        <v>1741</v>
      </c>
      <c r="M13" s="23">
        <f t="shared" si="8"/>
        <v>67.090558766859345</v>
      </c>
      <c r="N13" s="26">
        <v>854</v>
      </c>
      <c r="O13" s="23">
        <f t="shared" si="9"/>
        <v>32.909441233140655</v>
      </c>
      <c r="P13" s="24">
        <v>2595</v>
      </c>
    </row>
    <row r="14" spans="1:16" s="2" customFormat="1" ht="21" customHeight="1" x14ac:dyDescent="0.25">
      <c r="A14" s="13" t="s">
        <v>218</v>
      </c>
      <c r="B14" s="14">
        <f t="shared" si="1"/>
        <v>11962</v>
      </c>
      <c r="C14" s="22">
        <f t="shared" si="0"/>
        <v>64.060408075831404</v>
      </c>
      <c r="D14" s="16">
        <f t="shared" si="2"/>
        <v>6711</v>
      </c>
      <c r="E14" s="23">
        <f t="shared" si="3"/>
        <v>35.939591924168582</v>
      </c>
      <c r="F14" s="24">
        <v>18673</v>
      </c>
      <c r="G14" s="19">
        <f t="shared" si="4"/>
        <v>6523</v>
      </c>
      <c r="H14" s="25">
        <f t="shared" si="5"/>
        <v>75.054654240018408</v>
      </c>
      <c r="I14" s="26">
        <v>2168</v>
      </c>
      <c r="J14" s="25">
        <f t="shared" si="6"/>
        <v>24.945345759981592</v>
      </c>
      <c r="K14" s="24">
        <v>8691</v>
      </c>
      <c r="L14" s="19">
        <f t="shared" si="7"/>
        <v>5439</v>
      </c>
      <c r="M14" s="23">
        <f t="shared" si="8"/>
        <v>54.488078541374477</v>
      </c>
      <c r="N14" s="26">
        <v>4543</v>
      </c>
      <c r="O14" s="23">
        <f t="shared" si="9"/>
        <v>45.511921458625523</v>
      </c>
      <c r="P14" s="24">
        <v>9982</v>
      </c>
    </row>
    <row r="15" spans="1:16" s="2" customFormat="1" ht="21" customHeight="1" x14ac:dyDescent="0.25">
      <c r="A15" s="13" t="s">
        <v>219</v>
      </c>
      <c r="B15" s="14">
        <f t="shared" si="1"/>
        <v>15970</v>
      </c>
      <c r="C15" s="22">
        <f t="shared" si="0"/>
        <v>67.643695200982677</v>
      </c>
      <c r="D15" s="16">
        <f t="shared" si="2"/>
        <v>7639</v>
      </c>
      <c r="E15" s="23">
        <f t="shared" si="3"/>
        <v>32.356304799017323</v>
      </c>
      <c r="F15" s="24">
        <v>23609</v>
      </c>
      <c r="G15" s="19">
        <f t="shared" si="4"/>
        <v>9016</v>
      </c>
      <c r="H15" s="25">
        <f t="shared" si="5"/>
        <v>79.205833260124749</v>
      </c>
      <c r="I15" s="26">
        <v>2367</v>
      </c>
      <c r="J15" s="25">
        <f t="shared" si="6"/>
        <v>20.794166739875251</v>
      </c>
      <c r="K15" s="24">
        <v>11383</v>
      </c>
      <c r="L15" s="19">
        <f t="shared" si="7"/>
        <v>6954</v>
      </c>
      <c r="M15" s="23">
        <f t="shared" si="8"/>
        <v>56.878782921642404</v>
      </c>
      <c r="N15" s="26">
        <v>5272</v>
      </c>
      <c r="O15" s="23">
        <f t="shared" si="9"/>
        <v>43.121217078357596</v>
      </c>
      <c r="P15" s="24">
        <v>12226</v>
      </c>
    </row>
    <row r="16" spans="1:16" s="2" customFormat="1" ht="21" customHeight="1" x14ac:dyDescent="0.25">
      <c r="A16" s="13" t="s">
        <v>220</v>
      </c>
      <c r="B16" s="14">
        <f t="shared" si="1"/>
        <v>20567</v>
      </c>
      <c r="C16" s="22">
        <f t="shared" si="0"/>
        <v>73.29128358634452</v>
      </c>
      <c r="D16" s="16">
        <f t="shared" si="2"/>
        <v>7495</v>
      </c>
      <c r="E16" s="23">
        <f t="shared" si="3"/>
        <v>26.708716413655477</v>
      </c>
      <c r="F16" s="24">
        <v>28062</v>
      </c>
      <c r="G16" s="19">
        <f t="shared" si="4"/>
        <v>11082</v>
      </c>
      <c r="H16" s="25">
        <f t="shared" si="5"/>
        <v>81.515262964325117</v>
      </c>
      <c r="I16" s="26">
        <v>2513</v>
      </c>
      <c r="J16" s="25">
        <f t="shared" si="6"/>
        <v>18.484737035674883</v>
      </c>
      <c r="K16" s="24">
        <v>13595</v>
      </c>
      <c r="L16" s="19">
        <f t="shared" si="7"/>
        <v>9485</v>
      </c>
      <c r="M16" s="23">
        <f t="shared" si="8"/>
        <v>65.563005460703678</v>
      </c>
      <c r="N16" s="26">
        <v>4982</v>
      </c>
      <c r="O16" s="23">
        <f t="shared" si="9"/>
        <v>34.436994539296329</v>
      </c>
      <c r="P16" s="24">
        <v>14467</v>
      </c>
    </row>
    <row r="17" spans="1:16" s="2" customFormat="1" ht="21" customHeight="1" x14ac:dyDescent="0.25">
      <c r="A17" s="13" t="s">
        <v>221</v>
      </c>
      <c r="B17" s="14">
        <f t="shared" si="1"/>
        <v>14850</v>
      </c>
      <c r="C17" s="22">
        <f t="shared" si="0"/>
        <v>67.322513373832621</v>
      </c>
      <c r="D17" s="16">
        <f t="shared" si="2"/>
        <v>7208</v>
      </c>
      <c r="E17" s="23">
        <f t="shared" si="3"/>
        <v>32.677486626167379</v>
      </c>
      <c r="F17" s="24">
        <v>22058</v>
      </c>
      <c r="G17" s="19">
        <f t="shared" si="4"/>
        <v>8266</v>
      </c>
      <c r="H17" s="25">
        <f t="shared" si="5"/>
        <v>76.579581248841961</v>
      </c>
      <c r="I17" s="26">
        <v>2528</v>
      </c>
      <c r="J17" s="25">
        <f t="shared" si="6"/>
        <v>23.420418751158049</v>
      </c>
      <c r="K17" s="24">
        <v>10794</v>
      </c>
      <c r="L17" s="19">
        <f t="shared" si="7"/>
        <v>6584</v>
      </c>
      <c r="M17" s="23">
        <f t="shared" si="8"/>
        <v>58.45170454545454</v>
      </c>
      <c r="N17" s="26">
        <v>4680</v>
      </c>
      <c r="O17" s="23">
        <f t="shared" si="9"/>
        <v>41.548295454545453</v>
      </c>
      <c r="P17" s="24">
        <v>11264</v>
      </c>
    </row>
    <row r="18" spans="1:16" s="2" customFormat="1" ht="21" customHeight="1" x14ac:dyDescent="0.25">
      <c r="A18" s="13" t="s">
        <v>222</v>
      </c>
      <c r="B18" s="14">
        <f t="shared" si="1"/>
        <v>37510</v>
      </c>
      <c r="C18" s="22">
        <f t="shared" si="0"/>
        <v>56.392446930061936</v>
      </c>
      <c r="D18" s="16">
        <f t="shared" si="2"/>
        <v>29006</v>
      </c>
      <c r="E18" s="23">
        <f t="shared" si="3"/>
        <v>43.607553069938056</v>
      </c>
      <c r="F18" s="24">
        <v>66516</v>
      </c>
      <c r="G18" s="19">
        <f t="shared" si="4"/>
        <v>19728</v>
      </c>
      <c r="H18" s="25">
        <f t="shared" si="5"/>
        <v>65.251041873387578</v>
      </c>
      <c r="I18" s="26">
        <v>10506</v>
      </c>
      <c r="J18" s="25">
        <f t="shared" si="6"/>
        <v>34.748958126612422</v>
      </c>
      <c r="K18" s="24">
        <v>30234</v>
      </c>
      <c r="L18" s="19">
        <f t="shared" si="7"/>
        <v>17782</v>
      </c>
      <c r="M18" s="23">
        <f t="shared" si="8"/>
        <v>49.010528636789594</v>
      </c>
      <c r="N18" s="26">
        <v>18500</v>
      </c>
      <c r="O18" s="23">
        <f t="shared" si="9"/>
        <v>50.989471363210406</v>
      </c>
      <c r="P18" s="24">
        <v>36282</v>
      </c>
    </row>
    <row r="19" spans="1:16" s="2" customFormat="1" ht="21" customHeight="1" x14ac:dyDescent="0.25">
      <c r="A19" s="13" t="s">
        <v>223</v>
      </c>
      <c r="B19" s="14">
        <f t="shared" si="1"/>
        <v>36846</v>
      </c>
      <c r="C19" s="22">
        <f t="shared" si="0"/>
        <v>71.351665375677769</v>
      </c>
      <c r="D19" s="16">
        <f t="shared" si="2"/>
        <v>14794</v>
      </c>
      <c r="E19" s="23">
        <f t="shared" si="3"/>
        <v>28.648334624322231</v>
      </c>
      <c r="F19" s="24">
        <v>51640</v>
      </c>
      <c r="G19" s="19">
        <f t="shared" si="4"/>
        <v>18968</v>
      </c>
      <c r="H19" s="25">
        <f t="shared" si="5"/>
        <v>78.176647570374641</v>
      </c>
      <c r="I19" s="26">
        <v>5295</v>
      </c>
      <c r="J19" s="25">
        <f t="shared" si="6"/>
        <v>21.823352429625356</v>
      </c>
      <c r="K19" s="24">
        <v>24263</v>
      </c>
      <c r="L19" s="19">
        <f t="shared" si="7"/>
        <v>17878</v>
      </c>
      <c r="M19" s="23">
        <f t="shared" si="8"/>
        <v>65.302991562260289</v>
      </c>
      <c r="N19" s="26">
        <v>9499</v>
      </c>
      <c r="O19" s="23">
        <f t="shared" si="9"/>
        <v>34.697008437739704</v>
      </c>
      <c r="P19" s="24">
        <v>27377</v>
      </c>
    </row>
    <row r="20" spans="1:16" s="2" customFormat="1" ht="21" customHeight="1" x14ac:dyDescent="0.25">
      <c r="A20" s="13" t="s">
        <v>224</v>
      </c>
      <c r="B20" s="14">
        <f t="shared" si="1"/>
        <v>10189</v>
      </c>
      <c r="C20" s="22">
        <f t="shared" si="0"/>
        <v>54.451688755878578</v>
      </c>
      <c r="D20" s="16">
        <f t="shared" si="2"/>
        <v>8523</v>
      </c>
      <c r="E20" s="23">
        <f t="shared" si="3"/>
        <v>45.548311244121422</v>
      </c>
      <c r="F20" s="24">
        <v>18712</v>
      </c>
      <c r="G20" s="19">
        <f t="shared" si="4"/>
        <v>5377</v>
      </c>
      <c r="H20" s="25">
        <f t="shared" si="5"/>
        <v>61.234483544015482</v>
      </c>
      <c r="I20" s="26">
        <v>3404</v>
      </c>
      <c r="J20" s="25">
        <f t="shared" si="6"/>
        <v>38.76551645598451</v>
      </c>
      <c r="K20" s="24">
        <v>8781</v>
      </c>
      <c r="L20" s="19">
        <f t="shared" si="7"/>
        <v>4812</v>
      </c>
      <c r="M20" s="23">
        <f t="shared" si="8"/>
        <v>48.454334910885102</v>
      </c>
      <c r="N20" s="26">
        <v>5119</v>
      </c>
      <c r="O20" s="23">
        <f t="shared" si="9"/>
        <v>51.545665089114891</v>
      </c>
      <c r="P20" s="24">
        <v>9931</v>
      </c>
    </row>
    <row r="21" spans="1:16" s="2" customFormat="1" ht="21" customHeight="1" x14ac:dyDescent="0.25">
      <c r="A21" s="13" t="s">
        <v>225</v>
      </c>
      <c r="B21" s="14">
        <f t="shared" si="1"/>
        <v>29739</v>
      </c>
      <c r="C21" s="22">
        <f t="shared" si="0"/>
        <v>66.424694556744328</v>
      </c>
      <c r="D21" s="16">
        <f t="shared" si="2"/>
        <v>15032</v>
      </c>
      <c r="E21" s="23">
        <f t="shared" si="3"/>
        <v>33.575305443255679</v>
      </c>
      <c r="F21" s="24">
        <v>44771</v>
      </c>
      <c r="G21" s="19">
        <f t="shared" si="4"/>
        <v>16335</v>
      </c>
      <c r="H21" s="25">
        <f t="shared" si="5"/>
        <v>73.960880195599017</v>
      </c>
      <c r="I21" s="26">
        <v>5751</v>
      </c>
      <c r="J21" s="25">
        <f t="shared" si="6"/>
        <v>26.039119804400979</v>
      </c>
      <c r="K21" s="24">
        <v>22086</v>
      </c>
      <c r="L21" s="19">
        <f t="shared" si="7"/>
        <v>13404</v>
      </c>
      <c r="M21" s="23">
        <f t="shared" si="8"/>
        <v>59.087502755124532</v>
      </c>
      <c r="N21" s="26">
        <v>9281</v>
      </c>
      <c r="O21" s="23">
        <f t="shared" si="9"/>
        <v>40.912497244875468</v>
      </c>
      <c r="P21" s="24">
        <v>22685</v>
      </c>
    </row>
    <row r="22" spans="1:16" s="2" customFormat="1" ht="21" customHeight="1" x14ac:dyDescent="0.25">
      <c r="A22" s="13" t="s">
        <v>226</v>
      </c>
      <c r="B22" s="14">
        <f t="shared" si="1"/>
        <v>22915</v>
      </c>
      <c r="C22" s="22">
        <f t="shared" si="0"/>
        <v>66.819268676736456</v>
      </c>
      <c r="D22" s="16">
        <f t="shared" si="2"/>
        <v>11379</v>
      </c>
      <c r="E22" s="23">
        <f t="shared" si="3"/>
        <v>33.180731323263544</v>
      </c>
      <c r="F22" s="24">
        <v>34294</v>
      </c>
      <c r="G22" s="19">
        <f t="shared" si="4"/>
        <v>12726</v>
      </c>
      <c r="H22" s="25">
        <f t="shared" si="5"/>
        <v>77.451159393828732</v>
      </c>
      <c r="I22" s="26">
        <v>3705</v>
      </c>
      <c r="J22" s="25">
        <f t="shared" si="6"/>
        <v>22.548840606171261</v>
      </c>
      <c r="K22" s="24">
        <v>16431</v>
      </c>
      <c r="L22" s="19">
        <f t="shared" si="7"/>
        <v>10189</v>
      </c>
      <c r="M22" s="23">
        <f t="shared" si="8"/>
        <v>57.039690981358113</v>
      </c>
      <c r="N22" s="26">
        <v>7674</v>
      </c>
      <c r="O22" s="23">
        <f t="shared" si="9"/>
        <v>42.960309018641887</v>
      </c>
      <c r="P22" s="24">
        <v>17863</v>
      </c>
    </row>
    <row r="23" spans="1:16" s="2" customFormat="1" ht="21" customHeight="1" x14ac:dyDescent="0.25">
      <c r="A23" s="13" t="s">
        <v>227</v>
      </c>
      <c r="B23" s="14">
        <f t="shared" si="1"/>
        <v>5823</v>
      </c>
      <c r="C23" s="22">
        <f t="shared" si="0"/>
        <v>61.677788369876076</v>
      </c>
      <c r="D23" s="16">
        <f t="shared" si="2"/>
        <v>3618</v>
      </c>
      <c r="E23" s="23">
        <f t="shared" si="3"/>
        <v>38.322211630123924</v>
      </c>
      <c r="F23" s="24">
        <v>9441</v>
      </c>
      <c r="G23" s="19">
        <f t="shared" si="4"/>
        <v>3417</v>
      </c>
      <c r="H23" s="25">
        <f t="shared" si="5"/>
        <v>74.819356251368518</v>
      </c>
      <c r="I23" s="26">
        <v>1150</v>
      </c>
      <c r="J23" s="25">
        <f t="shared" si="6"/>
        <v>25.180643748631486</v>
      </c>
      <c r="K23" s="24">
        <v>4567</v>
      </c>
      <c r="L23" s="19">
        <f t="shared" si="7"/>
        <v>2406</v>
      </c>
      <c r="M23" s="23">
        <f t="shared" si="8"/>
        <v>49.363972096840378</v>
      </c>
      <c r="N23" s="26">
        <v>2468</v>
      </c>
      <c r="O23" s="23">
        <f t="shared" si="9"/>
        <v>50.636027903159622</v>
      </c>
      <c r="P23" s="24">
        <v>4874</v>
      </c>
    </row>
    <row r="24" spans="1:16" s="2" customFormat="1" ht="21" customHeight="1" x14ac:dyDescent="0.25">
      <c r="A24" s="13" t="s">
        <v>228</v>
      </c>
      <c r="B24" s="14">
        <f t="shared" si="1"/>
        <v>5795</v>
      </c>
      <c r="C24" s="22">
        <f t="shared" si="0"/>
        <v>68.807884113037289</v>
      </c>
      <c r="D24" s="16">
        <f t="shared" si="2"/>
        <v>2627</v>
      </c>
      <c r="E24" s="23">
        <f t="shared" si="3"/>
        <v>31.192115886962718</v>
      </c>
      <c r="F24" s="24">
        <v>8422</v>
      </c>
      <c r="G24" s="19">
        <f t="shared" si="4"/>
        <v>2978</v>
      </c>
      <c r="H24" s="25">
        <f t="shared" si="5"/>
        <v>75.145092101942964</v>
      </c>
      <c r="I24" s="26">
        <v>985</v>
      </c>
      <c r="J24" s="25">
        <f t="shared" si="6"/>
        <v>24.854907898057029</v>
      </c>
      <c r="K24" s="24">
        <v>3963</v>
      </c>
      <c r="L24" s="19">
        <f t="shared" si="7"/>
        <v>2817</v>
      </c>
      <c r="M24" s="23">
        <f t="shared" si="8"/>
        <v>63.175599910293791</v>
      </c>
      <c r="N24" s="26">
        <v>1642</v>
      </c>
      <c r="O24" s="23">
        <f t="shared" si="9"/>
        <v>36.824400089706209</v>
      </c>
      <c r="P24" s="24">
        <v>4459</v>
      </c>
    </row>
    <row r="25" spans="1:16" s="2" customFormat="1" ht="21" customHeight="1" x14ac:dyDescent="0.25">
      <c r="A25" s="13" t="s">
        <v>229</v>
      </c>
      <c r="B25" s="14">
        <f t="shared" si="1"/>
        <v>17373</v>
      </c>
      <c r="C25" s="22">
        <f t="shared" si="0"/>
        <v>67.394677632089383</v>
      </c>
      <c r="D25" s="16">
        <f t="shared" si="2"/>
        <v>8405</v>
      </c>
      <c r="E25" s="23">
        <f t="shared" si="3"/>
        <v>32.605322367910624</v>
      </c>
      <c r="F25" s="24">
        <v>25778</v>
      </c>
      <c r="G25" s="19">
        <f t="shared" si="4"/>
        <v>9680</v>
      </c>
      <c r="H25" s="25">
        <f t="shared" si="5"/>
        <v>76.124567474048447</v>
      </c>
      <c r="I25" s="26">
        <v>3036</v>
      </c>
      <c r="J25" s="25">
        <f t="shared" si="6"/>
        <v>23.875432525951556</v>
      </c>
      <c r="K25" s="24">
        <v>12716</v>
      </c>
      <c r="L25" s="19">
        <f t="shared" si="7"/>
        <v>7693</v>
      </c>
      <c r="M25" s="23">
        <f t="shared" si="8"/>
        <v>58.89603429796356</v>
      </c>
      <c r="N25" s="26">
        <v>5369</v>
      </c>
      <c r="O25" s="23">
        <f t="shared" si="9"/>
        <v>41.10396570203644</v>
      </c>
      <c r="P25" s="24">
        <v>13062</v>
      </c>
    </row>
    <row r="26" spans="1:16" s="2" customFormat="1" ht="21" customHeight="1" x14ac:dyDescent="0.25">
      <c r="A26" s="13" t="s">
        <v>230</v>
      </c>
      <c r="B26" s="14">
        <f t="shared" si="1"/>
        <v>52257</v>
      </c>
      <c r="C26" s="22">
        <f t="shared" si="0"/>
        <v>79.196471871968967</v>
      </c>
      <c r="D26" s="16">
        <f t="shared" si="2"/>
        <v>13727</v>
      </c>
      <c r="E26" s="23">
        <f t="shared" si="3"/>
        <v>20.803528128031036</v>
      </c>
      <c r="F26" s="24">
        <v>65984</v>
      </c>
      <c r="G26" s="19">
        <f t="shared" si="4"/>
        <v>28434</v>
      </c>
      <c r="H26" s="25">
        <f t="shared" si="5"/>
        <v>85.683290643362966</v>
      </c>
      <c r="I26" s="26">
        <v>4751</v>
      </c>
      <c r="J26" s="25">
        <f t="shared" si="6"/>
        <v>14.316709356637034</v>
      </c>
      <c r="K26" s="24">
        <v>33185</v>
      </c>
      <c r="L26" s="19">
        <f t="shared" si="7"/>
        <v>23823</v>
      </c>
      <c r="M26" s="23">
        <f t="shared" si="8"/>
        <v>72.633311991219244</v>
      </c>
      <c r="N26" s="26">
        <v>8976</v>
      </c>
      <c r="O26" s="23">
        <f t="shared" si="9"/>
        <v>27.366688008780756</v>
      </c>
      <c r="P26" s="24">
        <v>32799</v>
      </c>
    </row>
    <row r="27" spans="1:16" s="2" customFormat="1" ht="21" customHeight="1" thickBot="1" x14ac:dyDescent="0.3">
      <c r="A27" s="27" t="s">
        <v>231</v>
      </c>
      <c r="B27" s="14">
        <f t="shared" si="1"/>
        <v>5828</v>
      </c>
      <c r="C27" s="28">
        <f t="shared" si="0"/>
        <v>83.019943019943014</v>
      </c>
      <c r="D27" s="16">
        <f t="shared" si="2"/>
        <v>1192</v>
      </c>
      <c r="E27" s="29">
        <f t="shared" si="3"/>
        <v>16.980056980056979</v>
      </c>
      <c r="F27" s="30">
        <v>7020</v>
      </c>
      <c r="G27" s="19">
        <f t="shared" si="4"/>
        <v>2792</v>
      </c>
      <c r="H27" s="31">
        <f t="shared" si="5"/>
        <v>84.478063540090773</v>
      </c>
      <c r="I27" s="32">
        <v>513</v>
      </c>
      <c r="J27" s="31">
        <f t="shared" si="6"/>
        <v>15.521936459909227</v>
      </c>
      <c r="K27" s="30">
        <v>3305</v>
      </c>
      <c r="L27" s="19">
        <f t="shared" si="7"/>
        <v>3036</v>
      </c>
      <c r="M27" s="29">
        <f t="shared" si="8"/>
        <v>81.722745625841185</v>
      </c>
      <c r="N27" s="32">
        <v>679</v>
      </c>
      <c r="O27" s="29">
        <f t="shared" si="9"/>
        <v>18.277254374158815</v>
      </c>
      <c r="P27" s="30">
        <v>3715</v>
      </c>
    </row>
    <row r="28" spans="1:16" s="2" customFormat="1" ht="21" customHeight="1" thickBot="1" x14ac:dyDescent="0.3">
      <c r="A28" s="33" t="s">
        <v>338</v>
      </c>
      <c r="B28" s="34">
        <f>SUM(B7:B27)</f>
        <v>471971</v>
      </c>
      <c r="C28" s="35">
        <f t="shared" si="0"/>
        <v>68.983454646438076</v>
      </c>
      <c r="D28" s="36">
        <f>SUM(D7:D27)</f>
        <v>212209</v>
      </c>
      <c r="E28" s="37">
        <f t="shared" si="3"/>
        <v>31.016545353561931</v>
      </c>
      <c r="F28" s="38">
        <f>SUM(F7:F27)</f>
        <v>684180</v>
      </c>
      <c r="G28" s="39">
        <f>SUM(G7:G27)</f>
        <v>251936</v>
      </c>
      <c r="H28" s="40">
        <f t="shared" si="5"/>
        <v>76.911523173955786</v>
      </c>
      <c r="I28" s="41">
        <f>SUM(I7:I27)</f>
        <v>75630</v>
      </c>
      <c r="J28" s="40">
        <f t="shared" si="6"/>
        <v>23.088476826044214</v>
      </c>
      <c r="K28" s="38">
        <f>SUM(K7:K27)</f>
        <v>327566</v>
      </c>
      <c r="L28" s="39">
        <f>SUM(L7:L27)</f>
        <v>220035</v>
      </c>
      <c r="M28" s="37">
        <f t="shared" si="8"/>
        <v>61.701167088224238</v>
      </c>
      <c r="N28" s="41">
        <f>SUM(N7:N27)</f>
        <v>136579</v>
      </c>
      <c r="O28" s="37">
        <f t="shared" si="9"/>
        <v>38.298832911775762</v>
      </c>
      <c r="P28" s="38">
        <f>SUM(P7:P27)</f>
        <v>356614</v>
      </c>
    </row>
    <row r="29" spans="1:16" ht="15" customHeight="1" x14ac:dyDescent="0.25">
      <c r="A29" s="3" t="s">
        <v>349</v>
      </c>
      <c r="B29" s="3"/>
      <c r="C29" s="3"/>
      <c r="D29" s="3"/>
      <c r="E29" s="3"/>
      <c r="F29" s="3"/>
    </row>
    <row r="30" spans="1:16" ht="15" customHeight="1" x14ac:dyDescent="0.25">
      <c r="A30" s="3" t="s">
        <v>348</v>
      </c>
      <c r="B30" s="3"/>
      <c r="C30" s="3"/>
      <c r="D30" s="3"/>
      <c r="E30" s="3"/>
      <c r="F30" s="3"/>
    </row>
    <row r="31" spans="1:16" ht="15" customHeight="1" x14ac:dyDescent="0.25">
      <c r="A31" s="3" t="s">
        <v>396</v>
      </c>
      <c r="B31" s="3"/>
      <c r="C31" s="3"/>
      <c r="D31" s="3"/>
      <c r="E31" s="3"/>
      <c r="F31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28 E28 H28 J28 M28 O28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outlinePr summaryBelow="0" summaryRight="0"/>
  </sheetPr>
  <dimension ref="A1:R18"/>
  <sheetViews>
    <sheetView showGridLines="0" zoomScaleNormal="100" workbookViewId="0">
      <selection activeCell="A3" sqref="A3:P3"/>
    </sheetView>
  </sheetViews>
  <sheetFormatPr baseColWidth="10" defaultColWidth="9.140625" defaultRowHeight="15" x14ac:dyDescent="0.25"/>
  <cols>
    <col min="1" max="1" width="17.28515625" style="42" customWidth="1"/>
    <col min="2" max="2" width="8.85546875" style="9" customWidth="1"/>
    <col min="3" max="3" width="8.28515625" style="9" customWidth="1"/>
    <col min="4" max="4" width="8.85546875" style="9" customWidth="1"/>
    <col min="5" max="5" width="8.28515625" style="9" customWidth="1"/>
    <col min="6" max="6" width="10.28515625" style="9" customWidth="1"/>
    <col min="7" max="7" width="8.85546875" style="9" customWidth="1"/>
    <col min="8" max="8" width="8.28515625" style="9" customWidth="1"/>
    <col min="9" max="9" width="8.85546875" style="9" customWidth="1"/>
    <col min="10" max="10" width="8.28515625" style="9" customWidth="1"/>
    <col min="11" max="11" width="10.28515625" style="9" customWidth="1"/>
    <col min="12" max="12" width="8.85546875" style="9" customWidth="1"/>
    <col min="13" max="13" width="8.28515625" style="9" customWidth="1"/>
    <col min="14" max="14" width="8.85546875" style="9" customWidth="1"/>
    <col min="15" max="15" width="8.28515625" style="9" customWidth="1"/>
    <col min="16" max="16" width="10.28515625" style="9" customWidth="1"/>
    <col min="17" max="18" width="9.140625" style="42"/>
  </cols>
  <sheetData>
    <row r="1" spans="1:18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8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8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8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8" ht="48.7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8" s="2" customFormat="1" ht="21.95" customHeight="1" x14ac:dyDescent="0.25">
      <c r="A7" s="13" t="s">
        <v>232</v>
      </c>
      <c r="B7" s="14">
        <f>G7+L7</f>
        <v>42017</v>
      </c>
      <c r="C7" s="15">
        <f t="shared" ref="C7:C15" si="0">B7/F7*100</f>
        <v>83.992003998000996</v>
      </c>
      <c r="D7" s="16">
        <f>I7+N7</f>
        <v>8008</v>
      </c>
      <c r="E7" s="17">
        <f>D7/F7*100</f>
        <v>16.007996001999</v>
      </c>
      <c r="F7" s="18">
        <v>50025</v>
      </c>
      <c r="G7" s="19">
        <f>K7-I7</f>
        <v>21019</v>
      </c>
      <c r="H7" s="20">
        <f>G7/K7*100</f>
        <v>87.219386696543424</v>
      </c>
      <c r="I7" s="21">
        <v>3080</v>
      </c>
      <c r="J7" s="20">
        <f>I7/K7*100</f>
        <v>12.780613303456576</v>
      </c>
      <c r="K7" s="18">
        <v>24099</v>
      </c>
      <c r="L7" s="19">
        <f>P7-N7</f>
        <v>20998</v>
      </c>
      <c r="M7" s="17">
        <f>L7/P7*100</f>
        <v>80.992054308416257</v>
      </c>
      <c r="N7" s="21">
        <v>4928</v>
      </c>
      <c r="O7" s="17">
        <f>N7/P7*100</f>
        <v>19.007945691583739</v>
      </c>
      <c r="P7" s="18">
        <v>25926</v>
      </c>
      <c r="Q7" s="47"/>
      <c r="R7" s="47"/>
    </row>
    <row r="8" spans="1:18" s="2" customFormat="1" ht="21.95" customHeight="1" x14ac:dyDescent="0.25">
      <c r="A8" s="13" t="s">
        <v>233</v>
      </c>
      <c r="B8" s="14">
        <f t="shared" ref="B8:B14" si="1">G8+L8</f>
        <v>20644</v>
      </c>
      <c r="C8" s="22">
        <f t="shared" si="0"/>
        <v>82.974276527331199</v>
      </c>
      <c r="D8" s="16">
        <f t="shared" ref="D8:D14" si="2">I8+N8</f>
        <v>4236</v>
      </c>
      <c r="E8" s="23">
        <f t="shared" ref="E8:E15" si="3">D8/F8*100</f>
        <v>17.025723472668812</v>
      </c>
      <c r="F8" s="24">
        <v>24880</v>
      </c>
      <c r="G8" s="19">
        <f t="shared" ref="G8:G14" si="4">K8-I8</f>
        <v>10926</v>
      </c>
      <c r="H8" s="25">
        <f t="shared" ref="H8:H15" si="5">G8/K8*100</f>
        <v>91.103143500375211</v>
      </c>
      <c r="I8" s="26">
        <v>1067</v>
      </c>
      <c r="J8" s="25">
        <f t="shared" ref="J8:J15" si="6">I8/K8*100</f>
        <v>8.8968564996247803</v>
      </c>
      <c r="K8" s="24">
        <v>11993</v>
      </c>
      <c r="L8" s="19">
        <f t="shared" ref="L8:L14" si="7">P8-N8</f>
        <v>9718</v>
      </c>
      <c r="M8" s="23">
        <f t="shared" ref="M8:M15" si="8">L8/P8*100</f>
        <v>75.409327228990449</v>
      </c>
      <c r="N8" s="26">
        <v>3169</v>
      </c>
      <c r="O8" s="23">
        <f t="shared" ref="O8:O15" si="9">N8/P8*100</f>
        <v>24.590672771009544</v>
      </c>
      <c r="P8" s="24">
        <v>12887</v>
      </c>
      <c r="Q8" s="47"/>
      <c r="R8" s="47"/>
    </row>
    <row r="9" spans="1:18" s="2" customFormat="1" ht="21.95" customHeight="1" x14ac:dyDescent="0.25">
      <c r="A9" s="13" t="s">
        <v>234</v>
      </c>
      <c r="B9" s="14">
        <f t="shared" si="1"/>
        <v>26508</v>
      </c>
      <c r="C9" s="22">
        <f t="shared" si="0"/>
        <v>82.090985104208599</v>
      </c>
      <c r="D9" s="16">
        <f t="shared" si="2"/>
        <v>5783</v>
      </c>
      <c r="E9" s="23">
        <f t="shared" si="3"/>
        <v>17.909014895791397</v>
      </c>
      <c r="F9" s="24">
        <v>32291</v>
      </c>
      <c r="G9" s="19">
        <f t="shared" si="4"/>
        <v>13824</v>
      </c>
      <c r="H9" s="25">
        <f t="shared" si="5"/>
        <v>89.129593810444874</v>
      </c>
      <c r="I9" s="26">
        <v>1686</v>
      </c>
      <c r="J9" s="25">
        <f t="shared" si="6"/>
        <v>10.870406189555126</v>
      </c>
      <c r="K9" s="24">
        <v>15510</v>
      </c>
      <c r="L9" s="19">
        <f t="shared" si="7"/>
        <v>12684</v>
      </c>
      <c r="M9" s="23">
        <f t="shared" si="8"/>
        <v>75.585483582623198</v>
      </c>
      <c r="N9" s="26">
        <v>4097</v>
      </c>
      <c r="O9" s="23">
        <f t="shared" si="9"/>
        <v>24.414516417376795</v>
      </c>
      <c r="P9" s="24">
        <v>16781</v>
      </c>
      <c r="Q9" s="47"/>
      <c r="R9" s="47"/>
    </row>
    <row r="10" spans="1:18" s="2" customFormat="1" ht="21.95" customHeight="1" x14ac:dyDescent="0.25">
      <c r="A10" s="13" t="s">
        <v>235</v>
      </c>
      <c r="B10" s="14">
        <f t="shared" si="1"/>
        <v>27235</v>
      </c>
      <c r="C10" s="22">
        <f t="shared" si="0"/>
        <v>67.841574293187207</v>
      </c>
      <c r="D10" s="16">
        <f t="shared" si="2"/>
        <v>12910</v>
      </c>
      <c r="E10" s="23">
        <f t="shared" si="3"/>
        <v>32.158425706812807</v>
      </c>
      <c r="F10" s="24">
        <v>40145</v>
      </c>
      <c r="G10" s="19">
        <f t="shared" si="4"/>
        <v>14868</v>
      </c>
      <c r="H10" s="25">
        <f t="shared" si="5"/>
        <v>76.26179729175216</v>
      </c>
      <c r="I10" s="26">
        <v>4628</v>
      </c>
      <c r="J10" s="25">
        <f t="shared" si="6"/>
        <v>23.738202708247847</v>
      </c>
      <c r="K10" s="24">
        <v>19496</v>
      </c>
      <c r="L10" s="19">
        <f t="shared" si="7"/>
        <v>12367</v>
      </c>
      <c r="M10" s="23">
        <f t="shared" si="8"/>
        <v>59.891520170468304</v>
      </c>
      <c r="N10" s="26">
        <v>8282</v>
      </c>
      <c r="O10" s="23">
        <f t="shared" si="9"/>
        <v>40.108479829531696</v>
      </c>
      <c r="P10" s="24">
        <v>20649</v>
      </c>
      <c r="Q10" s="47"/>
      <c r="R10" s="47"/>
    </row>
    <row r="11" spans="1:18" s="2" customFormat="1" ht="21.95" customHeight="1" x14ac:dyDescent="0.25">
      <c r="A11" s="13" t="s">
        <v>236</v>
      </c>
      <c r="B11" s="14">
        <f t="shared" si="1"/>
        <v>8587</v>
      </c>
      <c r="C11" s="22">
        <f t="shared" si="0"/>
        <v>82.314033742331276</v>
      </c>
      <c r="D11" s="16">
        <f t="shared" si="2"/>
        <v>1845</v>
      </c>
      <c r="E11" s="23">
        <f t="shared" si="3"/>
        <v>17.68596625766871</v>
      </c>
      <c r="F11" s="24">
        <v>10432</v>
      </c>
      <c r="G11" s="19">
        <f t="shared" si="4"/>
        <v>4228</v>
      </c>
      <c r="H11" s="25">
        <f t="shared" si="5"/>
        <v>84.39121756487026</v>
      </c>
      <c r="I11" s="26">
        <v>782</v>
      </c>
      <c r="J11" s="25">
        <f t="shared" si="6"/>
        <v>15.60878243512974</v>
      </c>
      <c r="K11" s="24">
        <v>5010</v>
      </c>
      <c r="L11" s="19">
        <f t="shared" si="7"/>
        <v>4359</v>
      </c>
      <c r="M11" s="23">
        <f t="shared" si="8"/>
        <v>80.39468830689782</v>
      </c>
      <c r="N11" s="26">
        <v>1063</v>
      </c>
      <c r="O11" s="23">
        <f t="shared" si="9"/>
        <v>19.605311693102177</v>
      </c>
      <c r="P11" s="24">
        <v>5422</v>
      </c>
      <c r="Q11" s="47"/>
      <c r="R11" s="47"/>
    </row>
    <row r="12" spans="1:18" s="2" customFormat="1" ht="21.95" customHeight="1" x14ac:dyDescent="0.25">
      <c r="A12" s="13" t="s">
        <v>237</v>
      </c>
      <c r="B12" s="14">
        <f t="shared" si="1"/>
        <v>6583</v>
      </c>
      <c r="C12" s="22">
        <f t="shared" si="0"/>
        <v>87.319273113144973</v>
      </c>
      <c r="D12" s="16">
        <f t="shared" si="2"/>
        <v>956</v>
      </c>
      <c r="E12" s="23">
        <f t="shared" si="3"/>
        <v>12.68072688685502</v>
      </c>
      <c r="F12" s="24">
        <v>7539</v>
      </c>
      <c r="G12" s="19">
        <f t="shared" si="4"/>
        <v>3215</v>
      </c>
      <c r="H12" s="25">
        <f t="shared" si="5"/>
        <v>90.41057367829022</v>
      </c>
      <c r="I12" s="26">
        <v>341</v>
      </c>
      <c r="J12" s="25">
        <f t="shared" si="6"/>
        <v>9.5894263217097855</v>
      </c>
      <c r="K12" s="24">
        <v>3556</v>
      </c>
      <c r="L12" s="19">
        <f t="shared" si="7"/>
        <v>3368</v>
      </c>
      <c r="M12" s="23">
        <f t="shared" si="8"/>
        <v>84.559377353753447</v>
      </c>
      <c r="N12" s="26">
        <v>615</v>
      </c>
      <c r="O12" s="23">
        <f t="shared" si="9"/>
        <v>15.440622646246549</v>
      </c>
      <c r="P12" s="24">
        <v>3983</v>
      </c>
      <c r="Q12" s="47"/>
      <c r="R12" s="47"/>
    </row>
    <row r="13" spans="1:18" s="2" customFormat="1" ht="21.95" customHeight="1" x14ac:dyDescent="0.25">
      <c r="A13" s="13" t="s">
        <v>238</v>
      </c>
      <c r="B13" s="14">
        <f t="shared" si="1"/>
        <v>17334</v>
      </c>
      <c r="C13" s="22">
        <f t="shared" si="0"/>
        <v>87.851604074806147</v>
      </c>
      <c r="D13" s="16">
        <f t="shared" si="2"/>
        <v>2397</v>
      </c>
      <c r="E13" s="23">
        <f t="shared" si="3"/>
        <v>12.148395925193856</v>
      </c>
      <c r="F13" s="24">
        <v>19731</v>
      </c>
      <c r="G13" s="19">
        <f t="shared" si="4"/>
        <v>8913</v>
      </c>
      <c r="H13" s="25">
        <f t="shared" si="5"/>
        <v>91.051179895801411</v>
      </c>
      <c r="I13" s="26">
        <v>876</v>
      </c>
      <c r="J13" s="25">
        <f t="shared" si="6"/>
        <v>8.9488201041985906</v>
      </c>
      <c r="K13" s="24">
        <v>9789</v>
      </c>
      <c r="L13" s="19">
        <f t="shared" si="7"/>
        <v>8421</v>
      </c>
      <c r="M13" s="23">
        <f t="shared" si="8"/>
        <v>84.701267350633685</v>
      </c>
      <c r="N13" s="26">
        <v>1521</v>
      </c>
      <c r="O13" s="23">
        <f t="shared" si="9"/>
        <v>15.298732649366325</v>
      </c>
      <c r="P13" s="24">
        <v>9942</v>
      </c>
      <c r="Q13" s="47"/>
      <c r="R13" s="47"/>
    </row>
    <row r="14" spans="1:18" s="2" customFormat="1" ht="21.95" customHeight="1" thickBot="1" x14ac:dyDescent="0.3">
      <c r="A14" s="27" t="s">
        <v>239</v>
      </c>
      <c r="B14" s="14">
        <f t="shared" si="1"/>
        <v>25695</v>
      </c>
      <c r="C14" s="28">
        <f t="shared" si="0"/>
        <v>66.00477792905032</v>
      </c>
      <c r="D14" s="16">
        <f t="shared" si="2"/>
        <v>13234</v>
      </c>
      <c r="E14" s="29">
        <f t="shared" si="3"/>
        <v>33.99522207094968</v>
      </c>
      <c r="F14" s="30">
        <v>38929</v>
      </c>
      <c r="G14" s="19">
        <f t="shared" si="4"/>
        <v>14536</v>
      </c>
      <c r="H14" s="31">
        <f t="shared" si="5"/>
        <v>73.925647154554241</v>
      </c>
      <c r="I14" s="32">
        <v>5127</v>
      </c>
      <c r="J14" s="31">
        <f t="shared" si="6"/>
        <v>26.074352845445759</v>
      </c>
      <c r="K14" s="30">
        <v>19663</v>
      </c>
      <c r="L14" s="19">
        <f t="shared" si="7"/>
        <v>11159</v>
      </c>
      <c r="M14" s="29">
        <f t="shared" si="8"/>
        <v>57.920689297207517</v>
      </c>
      <c r="N14" s="32">
        <v>8107</v>
      </c>
      <c r="O14" s="29">
        <f t="shared" si="9"/>
        <v>42.079310702792483</v>
      </c>
      <c r="P14" s="30">
        <v>19266</v>
      </c>
      <c r="Q14" s="47"/>
      <c r="R14" s="47"/>
    </row>
    <row r="15" spans="1:18" s="2" customFormat="1" ht="21.95" customHeight="1" thickBot="1" x14ac:dyDescent="0.3">
      <c r="A15" s="33" t="s">
        <v>339</v>
      </c>
      <c r="B15" s="34">
        <f>SUM(B7:B14)</f>
        <v>174603</v>
      </c>
      <c r="C15" s="35">
        <f t="shared" si="0"/>
        <v>77.957512546211134</v>
      </c>
      <c r="D15" s="36">
        <f>SUM(D7:D14)</f>
        <v>49369</v>
      </c>
      <c r="E15" s="37">
        <f t="shared" si="3"/>
        <v>22.042487453788866</v>
      </c>
      <c r="F15" s="38">
        <f>SUM(F7:F14)</f>
        <v>223972</v>
      </c>
      <c r="G15" s="39">
        <f>SUM(G7:G14)</f>
        <v>91529</v>
      </c>
      <c r="H15" s="40">
        <f t="shared" si="5"/>
        <v>83.882290406539823</v>
      </c>
      <c r="I15" s="41">
        <f>SUM(I7:I14)</f>
        <v>17587</v>
      </c>
      <c r="J15" s="40">
        <f t="shared" si="6"/>
        <v>16.117709593460173</v>
      </c>
      <c r="K15" s="38">
        <f>SUM(K7:K14)</f>
        <v>109116</v>
      </c>
      <c r="L15" s="39">
        <f>SUM(L7:L14)</f>
        <v>83074</v>
      </c>
      <c r="M15" s="37">
        <f t="shared" si="8"/>
        <v>72.328829142578527</v>
      </c>
      <c r="N15" s="41">
        <f>SUM(N7:N14)</f>
        <v>31782</v>
      </c>
      <c r="O15" s="37">
        <f t="shared" si="9"/>
        <v>27.671170857421469</v>
      </c>
      <c r="P15" s="38">
        <f>SUM(P7:P14)</f>
        <v>114856</v>
      </c>
      <c r="Q15" s="47"/>
      <c r="R15" s="47"/>
    </row>
    <row r="16" spans="1:18" ht="15" customHeight="1" x14ac:dyDescent="0.25">
      <c r="A16" s="3" t="s">
        <v>349</v>
      </c>
      <c r="B16" s="3"/>
      <c r="C16" s="3"/>
      <c r="D16" s="3"/>
      <c r="E16" s="3"/>
      <c r="F16" s="3"/>
    </row>
    <row r="17" spans="1:6" ht="15" customHeight="1" x14ac:dyDescent="0.25">
      <c r="A17" s="3" t="s">
        <v>348</v>
      </c>
      <c r="B17" s="3"/>
      <c r="C17" s="3"/>
      <c r="D17" s="3"/>
      <c r="E17" s="3"/>
      <c r="F17" s="3"/>
    </row>
    <row r="18" spans="1:6" ht="15" customHeight="1" x14ac:dyDescent="0.25">
      <c r="A18" s="3" t="s">
        <v>396</v>
      </c>
      <c r="B18" s="3"/>
      <c r="C18" s="3"/>
      <c r="D18" s="3"/>
      <c r="E18" s="3"/>
      <c r="F18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5 E15 H15 J15 M15 O15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>
    <outlinePr summaryBelow="0" summaryRight="0"/>
  </sheetPr>
  <dimension ref="A1:Q27"/>
  <sheetViews>
    <sheetView showGridLines="0" zoomScaleNormal="100" workbookViewId="0">
      <selection activeCell="A27" sqref="A27"/>
    </sheetView>
  </sheetViews>
  <sheetFormatPr baseColWidth="10" defaultColWidth="9.140625" defaultRowHeight="15" x14ac:dyDescent="0.25"/>
  <cols>
    <col min="1" max="1" width="21.85546875" style="5" customWidth="1"/>
    <col min="2" max="2" width="8.85546875" style="4" customWidth="1"/>
    <col min="3" max="3" width="7.28515625" style="4" customWidth="1"/>
    <col min="4" max="4" width="8.85546875" style="4" customWidth="1"/>
    <col min="5" max="5" width="7.28515625" style="4" customWidth="1"/>
    <col min="6" max="6" width="10.28515625" style="4" customWidth="1"/>
    <col min="7" max="7" width="8.85546875" style="4" customWidth="1"/>
    <col min="8" max="8" width="7.28515625" style="4" customWidth="1"/>
    <col min="9" max="9" width="8.85546875" style="4" customWidth="1"/>
    <col min="10" max="10" width="7.28515625" style="4" customWidth="1"/>
    <col min="11" max="11" width="10.28515625" style="4" customWidth="1"/>
    <col min="12" max="12" width="8.85546875" style="4" customWidth="1"/>
    <col min="13" max="13" width="7.28515625" style="4" customWidth="1"/>
    <col min="14" max="14" width="8.85546875" style="4" customWidth="1"/>
    <col min="15" max="15" width="7.28515625" style="4" customWidth="1"/>
    <col min="16" max="16" width="10.28515625" style="4" customWidth="1"/>
    <col min="17" max="17" width="9.140625" style="5"/>
  </cols>
  <sheetData>
    <row r="1" spans="1:17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7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7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7" ht="16.350000000000001" customHeight="1" thickBot="1" x14ac:dyDescent="0.3">
      <c r="A4" s="6"/>
      <c r="B4" s="7"/>
      <c r="C4" s="7"/>
      <c r="D4" s="7"/>
      <c r="E4" s="7"/>
      <c r="F4" s="7"/>
      <c r="G4" s="7"/>
      <c r="H4" s="7"/>
      <c r="I4" s="7"/>
    </row>
    <row r="5" spans="1:17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7" ht="51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7" s="2" customFormat="1" ht="21.95" customHeight="1" x14ac:dyDescent="0.25">
      <c r="A7" s="13" t="s">
        <v>240</v>
      </c>
      <c r="B7" s="14">
        <f>G7+L7</f>
        <v>120142</v>
      </c>
      <c r="C7" s="15">
        <f t="shared" ref="C7:C24" si="0">B7/F7*100</f>
        <v>77.148122700331996</v>
      </c>
      <c r="D7" s="16">
        <f>I7+N7</f>
        <v>35587</v>
      </c>
      <c r="E7" s="17">
        <f>D7/F7*100</f>
        <v>22.851877299668015</v>
      </c>
      <c r="F7" s="18">
        <v>155729</v>
      </c>
      <c r="G7" s="19">
        <f>K7-I7</f>
        <v>63096</v>
      </c>
      <c r="H7" s="20">
        <f>G7/K7*100</f>
        <v>83.328050713153729</v>
      </c>
      <c r="I7" s="21">
        <v>12624</v>
      </c>
      <c r="J7" s="20">
        <f>I7/K7*100</f>
        <v>16.671949286846278</v>
      </c>
      <c r="K7" s="18">
        <v>75720</v>
      </c>
      <c r="L7" s="19">
        <f>P7-N7</f>
        <v>57046</v>
      </c>
      <c r="M7" s="17">
        <f>L7/P7*100</f>
        <v>71.299478808634035</v>
      </c>
      <c r="N7" s="21">
        <v>22963</v>
      </c>
      <c r="O7" s="17">
        <f>N7/P7*100</f>
        <v>28.700521191365969</v>
      </c>
      <c r="P7" s="18">
        <v>80009</v>
      </c>
      <c r="Q7" s="8"/>
    </row>
    <row r="8" spans="1:17" s="2" customFormat="1" ht="21.95" customHeight="1" x14ac:dyDescent="0.25">
      <c r="A8" s="13" t="s">
        <v>241</v>
      </c>
      <c r="B8" s="14">
        <f t="shared" ref="B8:B23" si="1">G8+L8</f>
        <v>18160</v>
      </c>
      <c r="C8" s="22">
        <f t="shared" si="0"/>
        <v>76.344221633665441</v>
      </c>
      <c r="D8" s="16">
        <f t="shared" ref="D8:D23" si="2">I8+N8</f>
        <v>5627</v>
      </c>
      <c r="E8" s="23">
        <f t="shared" ref="E8:E24" si="3">D8/F8*100</f>
        <v>23.655778366334552</v>
      </c>
      <c r="F8" s="24">
        <v>23787</v>
      </c>
      <c r="G8" s="19">
        <f t="shared" ref="G8:G23" si="4">K8-I8</f>
        <v>9728</v>
      </c>
      <c r="H8" s="25">
        <f t="shared" ref="H8:H24" si="5">G8/K8*100</f>
        <v>83.854840099991378</v>
      </c>
      <c r="I8" s="26">
        <v>1873</v>
      </c>
      <c r="J8" s="25">
        <f t="shared" ref="J8:J24" si="6">I8/K8*100</f>
        <v>16.145159900008622</v>
      </c>
      <c r="K8" s="24">
        <v>11601</v>
      </c>
      <c r="L8" s="19">
        <f t="shared" ref="L8:L23" si="7">P8-N8</f>
        <v>8432</v>
      </c>
      <c r="M8" s="23">
        <f t="shared" ref="M8:M24" si="8">L8/P8*100</f>
        <v>69.19415722960774</v>
      </c>
      <c r="N8" s="26">
        <v>3754</v>
      </c>
      <c r="O8" s="23">
        <f t="shared" ref="O8:O24" si="9">N8/P8*100</f>
        <v>30.805842770392257</v>
      </c>
      <c r="P8" s="24">
        <v>12186</v>
      </c>
      <c r="Q8" s="8"/>
    </row>
    <row r="9" spans="1:17" s="2" customFormat="1" ht="21.95" customHeight="1" x14ac:dyDescent="0.25">
      <c r="A9" s="13" t="s">
        <v>242</v>
      </c>
      <c r="B9" s="14">
        <f t="shared" si="1"/>
        <v>36250</v>
      </c>
      <c r="C9" s="22">
        <f t="shared" si="0"/>
        <v>70.697220867869333</v>
      </c>
      <c r="D9" s="16">
        <f t="shared" si="2"/>
        <v>15025</v>
      </c>
      <c r="E9" s="23">
        <f t="shared" si="3"/>
        <v>29.30277913213067</v>
      </c>
      <c r="F9" s="24">
        <v>51275</v>
      </c>
      <c r="G9" s="19">
        <f t="shared" si="4"/>
        <v>19785</v>
      </c>
      <c r="H9" s="25">
        <f t="shared" si="5"/>
        <v>78.705545389450236</v>
      </c>
      <c r="I9" s="26">
        <v>5353</v>
      </c>
      <c r="J9" s="25">
        <f t="shared" si="6"/>
        <v>21.294454610549764</v>
      </c>
      <c r="K9" s="24">
        <v>25138</v>
      </c>
      <c r="L9" s="19">
        <f t="shared" si="7"/>
        <v>16465</v>
      </c>
      <c r="M9" s="23">
        <f t="shared" si="8"/>
        <v>62.994987948119515</v>
      </c>
      <c r="N9" s="26">
        <v>9672</v>
      </c>
      <c r="O9" s="23">
        <f t="shared" si="9"/>
        <v>37.005012051880477</v>
      </c>
      <c r="P9" s="24">
        <v>26137</v>
      </c>
      <c r="Q9" s="8"/>
    </row>
    <row r="10" spans="1:17" s="2" customFormat="1" ht="21.95" customHeight="1" x14ac:dyDescent="0.25">
      <c r="A10" s="13" t="s">
        <v>243</v>
      </c>
      <c r="B10" s="14">
        <f t="shared" si="1"/>
        <v>21716</v>
      </c>
      <c r="C10" s="22">
        <f t="shared" si="0"/>
        <v>77.40509713063625</v>
      </c>
      <c r="D10" s="16">
        <f t="shared" si="2"/>
        <v>6339</v>
      </c>
      <c r="E10" s="23">
        <f t="shared" si="3"/>
        <v>22.59490286936375</v>
      </c>
      <c r="F10" s="24">
        <v>28055</v>
      </c>
      <c r="G10" s="19">
        <f t="shared" si="4"/>
        <v>11493</v>
      </c>
      <c r="H10" s="25">
        <f t="shared" si="5"/>
        <v>84.831709477413639</v>
      </c>
      <c r="I10" s="26">
        <v>2055</v>
      </c>
      <c r="J10" s="25">
        <f t="shared" si="6"/>
        <v>15.168290522586359</v>
      </c>
      <c r="K10" s="24">
        <v>13548</v>
      </c>
      <c r="L10" s="19">
        <f t="shared" si="7"/>
        <v>10223</v>
      </c>
      <c r="M10" s="23">
        <f t="shared" si="8"/>
        <v>70.469428551733643</v>
      </c>
      <c r="N10" s="26">
        <v>4284</v>
      </c>
      <c r="O10" s="23">
        <f t="shared" si="9"/>
        <v>29.53057144826635</v>
      </c>
      <c r="P10" s="24">
        <v>14507</v>
      </c>
      <c r="Q10" s="8"/>
    </row>
    <row r="11" spans="1:17" s="2" customFormat="1" ht="21.95" customHeight="1" x14ac:dyDescent="0.25">
      <c r="A11" s="13" t="s">
        <v>244</v>
      </c>
      <c r="B11" s="14">
        <f t="shared" si="1"/>
        <v>10775</v>
      </c>
      <c r="C11" s="22">
        <f t="shared" si="0"/>
        <v>69.030687423922103</v>
      </c>
      <c r="D11" s="16">
        <f t="shared" si="2"/>
        <v>4834</v>
      </c>
      <c r="E11" s="23">
        <f t="shared" si="3"/>
        <v>30.969312576077908</v>
      </c>
      <c r="F11" s="24">
        <v>15609</v>
      </c>
      <c r="G11" s="19">
        <f t="shared" si="4"/>
        <v>6041</v>
      </c>
      <c r="H11" s="25">
        <f t="shared" si="5"/>
        <v>79.163936574498749</v>
      </c>
      <c r="I11" s="26">
        <v>1590</v>
      </c>
      <c r="J11" s="25">
        <f t="shared" si="6"/>
        <v>20.836063425501244</v>
      </c>
      <c r="K11" s="24">
        <v>7631</v>
      </c>
      <c r="L11" s="19">
        <f t="shared" si="7"/>
        <v>4734</v>
      </c>
      <c r="M11" s="23">
        <f t="shared" si="8"/>
        <v>59.338179994986206</v>
      </c>
      <c r="N11" s="26">
        <v>3244</v>
      </c>
      <c r="O11" s="23">
        <f t="shared" si="9"/>
        <v>40.661820005013787</v>
      </c>
      <c r="P11" s="24">
        <v>7978</v>
      </c>
      <c r="Q11" s="8"/>
    </row>
    <row r="12" spans="1:17" s="2" customFormat="1" ht="21.95" customHeight="1" x14ac:dyDescent="0.25">
      <c r="A12" s="13" t="s">
        <v>245</v>
      </c>
      <c r="B12" s="14">
        <f t="shared" si="1"/>
        <v>20015</v>
      </c>
      <c r="C12" s="22">
        <f t="shared" si="0"/>
        <v>63.043341312838606</v>
      </c>
      <c r="D12" s="16">
        <f t="shared" si="2"/>
        <v>11733</v>
      </c>
      <c r="E12" s="23">
        <f t="shared" si="3"/>
        <v>36.956658687161401</v>
      </c>
      <c r="F12" s="24">
        <v>31748</v>
      </c>
      <c r="G12" s="19">
        <f t="shared" si="4"/>
        <v>11171</v>
      </c>
      <c r="H12" s="25">
        <f t="shared" si="5"/>
        <v>70.532895567622177</v>
      </c>
      <c r="I12" s="26">
        <v>4667</v>
      </c>
      <c r="J12" s="25">
        <f t="shared" si="6"/>
        <v>29.467104432377827</v>
      </c>
      <c r="K12" s="24">
        <v>15838</v>
      </c>
      <c r="L12" s="19">
        <f t="shared" si="7"/>
        <v>8844</v>
      </c>
      <c r="M12" s="23">
        <f t="shared" si="8"/>
        <v>55.587680703959776</v>
      </c>
      <c r="N12" s="26">
        <v>7066</v>
      </c>
      <c r="O12" s="23">
        <f t="shared" si="9"/>
        <v>44.412319296040224</v>
      </c>
      <c r="P12" s="24">
        <v>15910</v>
      </c>
      <c r="Q12" s="8"/>
    </row>
    <row r="13" spans="1:17" s="2" customFormat="1" ht="21.95" customHeight="1" x14ac:dyDescent="0.25">
      <c r="A13" s="13" t="s">
        <v>246</v>
      </c>
      <c r="B13" s="14">
        <f t="shared" si="1"/>
        <v>30629</v>
      </c>
      <c r="C13" s="22">
        <f t="shared" si="0"/>
        <v>61.955620284402372</v>
      </c>
      <c r="D13" s="16">
        <f t="shared" si="2"/>
        <v>18808</v>
      </c>
      <c r="E13" s="23">
        <f t="shared" si="3"/>
        <v>38.044379715597628</v>
      </c>
      <c r="F13" s="24">
        <v>49437</v>
      </c>
      <c r="G13" s="19">
        <f t="shared" si="4"/>
        <v>17314</v>
      </c>
      <c r="H13" s="25">
        <f t="shared" si="5"/>
        <v>69.634813384813384</v>
      </c>
      <c r="I13" s="26">
        <v>7550</v>
      </c>
      <c r="J13" s="25">
        <f t="shared" si="6"/>
        <v>30.365186615186619</v>
      </c>
      <c r="K13" s="24">
        <v>24864</v>
      </c>
      <c r="L13" s="19">
        <f t="shared" si="7"/>
        <v>13315</v>
      </c>
      <c r="M13" s="23">
        <f t="shared" si="8"/>
        <v>54.185488137386564</v>
      </c>
      <c r="N13" s="26">
        <v>11258</v>
      </c>
      <c r="O13" s="23">
        <f t="shared" si="9"/>
        <v>45.814511862613436</v>
      </c>
      <c r="P13" s="24">
        <v>24573</v>
      </c>
      <c r="Q13" s="8"/>
    </row>
    <row r="14" spans="1:17" s="2" customFormat="1" ht="21.95" customHeight="1" x14ac:dyDescent="0.25">
      <c r="A14" s="13" t="s">
        <v>247</v>
      </c>
      <c r="B14" s="14">
        <f t="shared" si="1"/>
        <v>38549</v>
      </c>
      <c r="C14" s="22">
        <f t="shared" si="0"/>
        <v>61.739645728562728</v>
      </c>
      <c r="D14" s="16">
        <f t="shared" si="2"/>
        <v>23889</v>
      </c>
      <c r="E14" s="23">
        <f t="shared" si="3"/>
        <v>38.260354271437265</v>
      </c>
      <c r="F14" s="24">
        <v>62438</v>
      </c>
      <c r="G14" s="19">
        <f t="shared" si="4"/>
        <v>21994</v>
      </c>
      <c r="H14" s="25">
        <f t="shared" si="5"/>
        <v>70.367289480419757</v>
      </c>
      <c r="I14" s="26">
        <v>9262</v>
      </c>
      <c r="J14" s="25">
        <f t="shared" si="6"/>
        <v>29.63271051958024</v>
      </c>
      <c r="K14" s="24">
        <v>31256</v>
      </c>
      <c r="L14" s="19">
        <f t="shared" si="7"/>
        <v>16555</v>
      </c>
      <c r="M14" s="23">
        <f t="shared" si="8"/>
        <v>53.091527163106925</v>
      </c>
      <c r="N14" s="26">
        <v>14627</v>
      </c>
      <c r="O14" s="23">
        <f t="shared" si="9"/>
        <v>46.908472836893075</v>
      </c>
      <c r="P14" s="24">
        <v>31182</v>
      </c>
      <c r="Q14" s="8"/>
    </row>
    <row r="15" spans="1:17" s="2" customFormat="1" ht="21.95" customHeight="1" x14ac:dyDescent="0.25">
      <c r="A15" s="13" t="s">
        <v>248</v>
      </c>
      <c r="B15" s="14">
        <f t="shared" si="1"/>
        <v>120715</v>
      </c>
      <c r="C15" s="22">
        <f t="shared" si="0"/>
        <v>71.534390907313139</v>
      </c>
      <c r="D15" s="16">
        <f t="shared" si="2"/>
        <v>48036</v>
      </c>
      <c r="E15" s="23">
        <f t="shared" si="3"/>
        <v>28.465609092686854</v>
      </c>
      <c r="F15" s="24">
        <v>168751</v>
      </c>
      <c r="G15" s="19">
        <f t="shared" si="4"/>
        <v>65562</v>
      </c>
      <c r="H15" s="25">
        <f t="shared" si="5"/>
        <v>78.86398902962722</v>
      </c>
      <c r="I15" s="26">
        <v>17571</v>
      </c>
      <c r="J15" s="25">
        <f t="shared" si="6"/>
        <v>21.136010970372777</v>
      </c>
      <c r="K15" s="24">
        <v>83133</v>
      </c>
      <c r="L15" s="19">
        <f t="shared" si="7"/>
        <v>55153</v>
      </c>
      <c r="M15" s="23">
        <f t="shared" si="8"/>
        <v>64.417529024270593</v>
      </c>
      <c r="N15" s="26">
        <v>30465</v>
      </c>
      <c r="O15" s="23">
        <f t="shared" si="9"/>
        <v>35.5824709757294</v>
      </c>
      <c r="P15" s="24">
        <v>85618</v>
      </c>
      <c r="Q15" s="8"/>
    </row>
    <row r="16" spans="1:17" s="2" customFormat="1" ht="21.95" customHeight="1" x14ac:dyDescent="0.25">
      <c r="A16" s="13" t="s">
        <v>249</v>
      </c>
      <c r="B16" s="14">
        <f t="shared" si="1"/>
        <v>29856</v>
      </c>
      <c r="C16" s="22">
        <f t="shared" si="0"/>
        <v>72.538205495760337</v>
      </c>
      <c r="D16" s="16">
        <f t="shared" si="2"/>
        <v>11303</v>
      </c>
      <c r="E16" s="23">
        <f t="shared" si="3"/>
        <v>27.461794504239656</v>
      </c>
      <c r="F16" s="24">
        <v>41159</v>
      </c>
      <c r="G16" s="19">
        <f t="shared" si="4"/>
        <v>16097</v>
      </c>
      <c r="H16" s="25">
        <f t="shared" si="5"/>
        <v>80.654374185790161</v>
      </c>
      <c r="I16" s="26">
        <v>3861</v>
      </c>
      <c r="J16" s="25">
        <f t="shared" si="6"/>
        <v>19.345625814209839</v>
      </c>
      <c r="K16" s="24">
        <v>19958</v>
      </c>
      <c r="L16" s="19">
        <f t="shared" si="7"/>
        <v>13759</v>
      </c>
      <c r="M16" s="23">
        <f t="shared" si="8"/>
        <v>64.897882175369077</v>
      </c>
      <c r="N16" s="26">
        <v>7442</v>
      </c>
      <c r="O16" s="23">
        <f t="shared" si="9"/>
        <v>35.102117824630916</v>
      </c>
      <c r="P16" s="24">
        <v>21201</v>
      </c>
      <c r="Q16" s="8"/>
    </row>
    <row r="17" spans="1:17" s="2" customFormat="1" ht="21.95" customHeight="1" x14ac:dyDescent="0.25">
      <c r="A17" s="13" t="s">
        <v>250</v>
      </c>
      <c r="B17" s="14">
        <f t="shared" si="1"/>
        <v>11657</v>
      </c>
      <c r="C17" s="22">
        <f t="shared" si="0"/>
        <v>66.948081782678614</v>
      </c>
      <c r="D17" s="16">
        <f t="shared" si="2"/>
        <v>5755</v>
      </c>
      <c r="E17" s="23">
        <f t="shared" si="3"/>
        <v>33.051918217321386</v>
      </c>
      <c r="F17" s="24">
        <v>17412</v>
      </c>
      <c r="G17" s="19">
        <f t="shared" si="4"/>
        <v>6690</v>
      </c>
      <c r="H17" s="25">
        <f t="shared" si="5"/>
        <v>75.979557069846678</v>
      </c>
      <c r="I17" s="26">
        <v>2115</v>
      </c>
      <c r="J17" s="25">
        <f t="shared" si="6"/>
        <v>24.020442930153322</v>
      </c>
      <c r="K17" s="24">
        <v>8805</v>
      </c>
      <c r="L17" s="19">
        <f t="shared" si="7"/>
        <v>4967</v>
      </c>
      <c r="M17" s="23">
        <f t="shared" si="8"/>
        <v>57.708841640525158</v>
      </c>
      <c r="N17" s="26">
        <v>3640</v>
      </c>
      <c r="O17" s="23">
        <f t="shared" si="9"/>
        <v>42.291158359474842</v>
      </c>
      <c r="P17" s="24">
        <v>8607</v>
      </c>
      <c r="Q17" s="8"/>
    </row>
    <row r="18" spans="1:17" s="2" customFormat="1" ht="21.95" customHeight="1" x14ac:dyDescent="0.25">
      <c r="A18" s="13" t="s">
        <v>251</v>
      </c>
      <c r="B18" s="14">
        <f t="shared" si="1"/>
        <v>31447</v>
      </c>
      <c r="C18" s="22">
        <f t="shared" si="0"/>
        <v>67.94650187978047</v>
      </c>
      <c r="D18" s="16">
        <f t="shared" si="2"/>
        <v>14835</v>
      </c>
      <c r="E18" s="23">
        <f t="shared" si="3"/>
        <v>32.053498120219523</v>
      </c>
      <c r="F18" s="24">
        <v>46282</v>
      </c>
      <c r="G18" s="19">
        <f t="shared" si="4"/>
        <v>17564</v>
      </c>
      <c r="H18" s="25">
        <f t="shared" si="5"/>
        <v>75.827828865000214</v>
      </c>
      <c r="I18" s="26">
        <v>5599</v>
      </c>
      <c r="J18" s="25">
        <f t="shared" si="6"/>
        <v>24.172171134999783</v>
      </c>
      <c r="K18" s="24">
        <v>23163</v>
      </c>
      <c r="L18" s="19">
        <f t="shared" si="7"/>
        <v>13883</v>
      </c>
      <c r="M18" s="23">
        <f t="shared" si="8"/>
        <v>60.050175180587395</v>
      </c>
      <c r="N18" s="26">
        <v>9236</v>
      </c>
      <c r="O18" s="23">
        <f t="shared" si="9"/>
        <v>39.949824819412605</v>
      </c>
      <c r="P18" s="24">
        <v>23119</v>
      </c>
      <c r="Q18" s="8"/>
    </row>
    <row r="19" spans="1:17" s="2" customFormat="1" ht="21.95" customHeight="1" x14ac:dyDescent="0.25">
      <c r="A19" s="13" t="s">
        <v>252</v>
      </c>
      <c r="B19" s="14">
        <f t="shared" si="1"/>
        <v>45271</v>
      </c>
      <c r="C19" s="22">
        <f t="shared" si="0"/>
        <v>69.441504455999876</v>
      </c>
      <c r="D19" s="16">
        <f t="shared" si="2"/>
        <v>19922</v>
      </c>
      <c r="E19" s="23">
        <f t="shared" si="3"/>
        <v>30.558495544000124</v>
      </c>
      <c r="F19" s="24">
        <v>65193</v>
      </c>
      <c r="G19" s="19">
        <f t="shared" si="4"/>
        <v>25365</v>
      </c>
      <c r="H19" s="25">
        <f t="shared" si="5"/>
        <v>75.852272727272734</v>
      </c>
      <c r="I19" s="26">
        <v>8075</v>
      </c>
      <c r="J19" s="25">
        <f t="shared" si="6"/>
        <v>24.147727272727273</v>
      </c>
      <c r="K19" s="24">
        <v>33440</v>
      </c>
      <c r="L19" s="19">
        <f t="shared" si="7"/>
        <v>19906</v>
      </c>
      <c r="M19" s="23">
        <f t="shared" si="8"/>
        <v>62.690139514376597</v>
      </c>
      <c r="N19" s="26">
        <v>11847</v>
      </c>
      <c r="O19" s="23">
        <f t="shared" si="9"/>
        <v>37.30986048562341</v>
      </c>
      <c r="P19" s="24">
        <v>31753</v>
      </c>
      <c r="Q19" s="8"/>
    </row>
    <row r="20" spans="1:17" s="2" customFormat="1" ht="21.95" customHeight="1" x14ac:dyDescent="0.25">
      <c r="A20" s="13" t="s">
        <v>253</v>
      </c>
      <c r="B20" s="14">
        <f t="shared" si="1"/>
        <v>14040</v>
      </c>
      <c r="C20" s="22">
        <f t="shared" si="0"/>
        <v>72.483221476510067</v>
      </c>
      <c r="D20" s="16">
        <f t="shared" si="2"/>
        <v>5330</v>
      </c>
      <c r="E20" s="23">
        <f t="shared" si="3"/>
        <v>27.516778523489933</v>
      </c>
      <c r="F20" s="24">
        <v>19370</v>
      </c>
      <c r="G20" s="19">
        <f t="shared" si="4"/>
        <v>7644</v>
      </c>
      <c r="H20" s="25">
        <f t="shared" si="5"/>
        <v>79.616706593063228</v>
      </c>
      <c r="I20" s="26">
        <v>1957</v>
      </c>
      <c r="J20" s="25">
        <f t="shared" si="6"/>
        <v>20.383293406936779</v>
      </c>
      <c r="K20" s="24">
        <v>9601</v>
      </c>
      <c r="L20" s="19">
        <f t="shared" si="7"/>
        <v>6396</v>
      </c>
      <c r="M20" s="23">
        <f t="shared" si="8"/>
        <v>65.472412734159079</v>
      </c>
      <c r="N20" s="26">
        <v>3373</v>
      </c>
      <c r="O20" s="23">
        <f t="shared" si="9"/>
        <v>34.527587265840928</v>
      </c>
      <c r="P20" s="24">
        <v>9769</v>
      </c>
      <c r="Q20" s="8"/>
    </row>
    <row r="21" spans="1:17" s="2" customFormat="1" ht="21.95" customHeight="1" x14ac:dyDescent="0.25">
      <c r="A21" s="13" t="s">
        <v>254</v>
      </c>
      <c r="B21" s="14">
        <f t="shared" si="1"/>
        <v>34818</v>
      </c>
      <c r="C21" s="22">
        <f t="shared" si="0"/>
        <v>69.7629686028572</v>
      </c>
      <c r="D21" s="16">
        <f t="shared" si="2"/>
        <v>15091</v>
      </c>
      <c r="E21" s="23">
        <f t="shared" si="3"/>
        <v>30.2370313971428</v>
      </c>
      <c r="F21" s="24">
        <v>49909</v>
      </c>
      <c r="G21" s="19">
        <f t="shared" si="4"/>
        <v>18853</v>
      </c>
      <c r="H21" s="25">
        <f t="shared" si="5"/>
        <v>76.124525559234428</v>
      </c>
      <c r="I21" s="26">
        <v>5913</v>
      </c>
      <c r="J21" s="25">
        <f t="shared" si="6"/>
        <v>23.875474440765565</v>
      </c>
      <c r="K21" s="24">
        <v>24766</v>
      </c>
      <c r="L21" s="19">
        <f t="shared" si="7"/>
        <v>15965</v>
      </c>
      <c r="M21" s="23">
        <f t="shared" si="8"/>
        <v>63.49679831364594</v>
      </c>
      <c r="N21" s="26">
        <v>9178</v>
      </c>
      <c r="O21" s="23">
        <f t="shared" si="9"/>
        <v>36.503201686354053</v>
      </c>
      <c r="P21" s="24">
        <v>25143</v>
      </c>
      <c r="Q21" s="8"/>
    </row>
    <row r="22" spans="1:17" s="2" customFormat="1" ht="21.95" customHeight="1" x14ac:dyDescent="0.25">
      <c r="A22" s="13" t="s">
        <v>255</v>
      </c>
      <c r="B22" s="14">
        <f t="shared" si="1"/>
        <v>20098</v>
      </c>
      <c r="C22" s="22">
        <f t="shared" si="0"/>
        <v>68.593856655290097</v>
      </c>
      <c r="D22" s="16">
        <f t="shared" si="2"/>
        <v>9202</v>
      </c>
      <c r="E22" s="23">
        <f t="shared" si="3"/>
        <v>31.406143344709896</v>
      </c>
      <c r="F22" s="24">
        <v>29300</v>
      </c>
      <c r="G22" s="19">
        <f t="shared" si="4"/>
        <v>11137</v>
      </c>
      <c r="H22" s="25">
        <f t="shared" si="5"/>
        <v>77.051335270513349</v>
      </c>
      <c r="I22" s="26">
        <v>3317</v>
      </c>
      <c r="J22" s="25">
        <f t="shared" si="6"/>
        <v>22.948664729486648</v>
      </c>
      <c r="K22" s="24">
        <v>14454</v>
      </c>
      <c r="L22" s="19">
        <f t="shared" si="7"/>
        <v>8961</v>
      </c>
      <c r="M22" s="23">
        <f t="shared" si="8"/>
        <v>60.359692846557998</v>
      </c>
      <c r="N22" s="26">
        <v>5885</v>
      </c>
      <c r="O22" s="23">
        <f t="shared" si="9"/>
        <v>39.640307153442009</v>
      </c>
      <c r="P22" s="24">
        <v>14846</v>
      </c>
      <c r="Q22" s="8"/>
    </row>
    <row r="23" spans="1:17" s="2" customFormat="1" ht="21.95" customHeight="1" thickBot="1" x14ac:dyDescent="0.3">
      <c r="A23" s="27" t="s">
        <v>256</v>
      </c>
      <c r="B23" s="14">
        <f t="shared" si="1"/>
        <v>18049</v>
      </c>
      <c r="C23" s="28">
        <f t="shared" si="0"/>
        <v>70.899948933495693</v>
      </c>
      <c r="D23" s="16">
        <f t="shared" si="2"/>
        <v>7408</v>
      </c>
      <c r="E23" s="29">
        <f t="shared" si="3"/>
        <v>29.1000510665043</v>
      </c>
      <c r="F23" s="30">
        <v>25457</v>
      </c>
      <c r="G23" s="19">
        <f t="shared" si="4"/>
        <v>9822</v>
      </c>
      <c r="H23" s="31">
        <f t="shared" si="5"/>
        <v>76.602714085166127</v>
      </c>
      <c r="I23" s="32">
        <v>3000</v>
      </c>
      <c r="J23" s="31">
        <f t="shared" si="6"/>
        <v>23.39728591483388</v>
      </c>
      <c r="K23" s="30">
        <v>12822</v>
      </c>
      <c r="L23" s="19">
        <f t="shared" si="7"/>
        <v>8227</v>
      </c>
      <c r="M23" s="29">
        <f t="shared" si="8"/>
        <v>65.112781954887225</v>
      </c>
      <c r="N23" s="32">
        <v>4408</v>
      </c>
      <c r="O23" s="29">
        <f t="shared" si="9"/>
        <v>34.887218045112782</v>
      </c>
      <c r="P23" s="30">
        <v>12635</v>
      </c>
      <c r="Q23" s="8"/>
    </row>
    <row r="24" spans="1:17" s="2" customFormat="1" ht="21.95" customHeight="1" thickBot="1" x14ac:dyDescent="0.3">
      <c r="A24" s="33" t="s">
        <v>341</v>
      </c>
      <c r="B24" s="34">
        <f>SUM(B7:B23)</f>
        <v>622187</v>
      </c>
      <c r="C24" s="35">
        <f t="shared" si="0"/>
        <v>70.629950131171029</v>
      </c>
      <c r="D24" s="36">
        <f>SUM(D7:D23)</f>
        <v>258724</v>
      </c>
      <c r="E24" s="37">
        <f t="shared" si="3"/>
        <v>29.370049868828975</v>
      </c>
      <c r="F24" s="38">
        <f>SUM(F7:F23)</f>
        <v>880911</v>
      </c>
      <c r="G24" s="39">
        <f>SUM(G7:G23)</f>
        <v>339356</v>
      </c>
      <c r="H24" s="40">
        <f t="shared" si="5"/>
        <v>77.880744851263827</v>
      </c>
      <c r="I24" s="41">
        <f>SUM(I7:I23)</f>
        <v>96382</v>
      </c>
      <c r="J24" s="40">
        <f t="shared" si="6"/>
        <v>22.119255148736165</v>
      </c>
      <c r="K24" s="38">
        <f>SUM(K7:K23)</f>
        <v>435738</v>
      </c>
      <c r="L24" s="39">
        <f>SUM(L7:L23)</f>
        <v>282831</v>
      </c>
      <c r="M24" s="37">
        <f t="shared" si="8"/>
        <v>63.5328288103726</v>
      </c>
      <c r="N24" s="41">
        <f>SUM(N7:N23)</f>
        <v>162342</v>
      </c>
      <c r="O24" s="37">
        <f t="shared" si="9"/>
        <v>36.4671711896274</v>
      </c>
      <c r="P24" s="38">
        <f>SUM(P7:P23)</f>
        <v>445173</v>
      </c>
      <c r="Q24" s="8"/>
    </row>
    <row r="25" spans="1:17" ht="15" customHeight="1" x14ac:dyDescent="0.25">
      <c r="A25" s="3" t="s">
        <v>349</v>
      </c>
      <c r="B25" s="3"/>
      <c r="C25" s="3"/>
      <c r="D25" s="3"/>
      <c r="E25" s="3"/>
      <c r="F25" s="3"/>
    </row>
    <row r="26" spans="1:17" ht="15" customHeight="1" x14ac:dyDescent="0.25">
      <c r="A26" s="3" t="s">
        <v>348</v>
      </c>
      <c r="B26" s="3"/>
      <c r="C26" s="3"/>
      <c r="D26" s="3"/>
      <c r="E26" s="3"/>
      <c r="F26" s="3"/>
    </row>
    <row r="27" spans="1:17" ht="15" customHeight="1" x14ac:dyDescent="0.25">
      <c r="A27" s="3" t="s">
        <v>396</v>
      </c>
      <c r="B27" s="3"/>
      <c r="C27" s="3"/>
      <c r="D27" s="3"/>
      <c r="E27" s="3"/>
      <c r="F27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CE7ED-A9B6-4B68-BE13-F14E2573E367}">
  <sheetPr>
    <outlinePr summaryBelow="0" summaryRight="0"/>
  </sheetPr>
  <dimension ref="A1:S24"/>
  <sheetViews>
    <sheetView showGridLines="0" zoomScaleNormal="100" workbookViewId="0">
      <selection activeCell="A24" sqref="A24"/>
    </sheetView>
  </sheetViews>
  <sheetFormatPr baseColWidth="10" defaultColWidth="9.140625" defaultRowHeight="15" x14ac:dyDescent="0.25"/>
  <cols>
    <col min="1" max="1" width="17" style="42" customWidth="1"/>
    <col min="2" max="2" width="8.85546875" style="9" customWidth="1"/>
    <col min="3" max="3" width="7.7109375" style="9" customWidth="1"/>
    <col min="4" max="4" width="9.7109375" style="9" customWidth="1"/>
    <col min="5" max="5" width="7.7109375" style="9" customWidth="1"/>
    <col min="6" max="6" width="10.28515625" style="9" customWidth="1"/>
    <col min="7" max="7" width="8.85546875" style="9" customWidth="1"/>
    <col min="8" max="8" width="7.7109375" style="9" customWidth="1"/>
    <col min="9" max="9" width="9.7109375" style="9" customWidth="1"/>
    <col min="10" max="10" width="7.7109375" style="9" customWidth="1"/>
    <col min="11" max="11" width="10.28515625" style="9" customWidth="1"/>
    <col min="12" max="12" width="8.85546875" style="9" customWidth="1"/>
    <col min="13" max="13" width="7.7109375" style="9" customWidth="1"/>
    <col min="14" max="14" width="9.7109375" style="9" customWidth="1"/>
    <col min="15" max="15" width="7.7109375" style="9" customWidth="1"/>
    <col min="16" max="16" width="10.28515625" style="9" customWidth="1"/>
    <col min="17" max="19" width="9.140625" style="42"/>
  </cols>
  <sheetData>
    <row r="1" spans="1:19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9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9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9" ht="16.350000000000001" customHeight="1" thickBot="1" x14ac:dyDescent="0.3">
      <c r="A4" s="75"/>
      <c r="B4" s="46"/>
      <c r="C4" s="46"/>
      <c r="D4" s="46"/>
      <c r="E4" s="46"/>
      <c r="F4" s="46"/>
      <c r="G4" s="46"/>
      <c r="H4" s="46"/>
      <c r="I4" s="46"/>
    </row>
    <row r="5" spans="1:19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9" ht="52.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9" s="2" customFormat="1" ht="21.95" customHeight="1" x14ac:dyDescent="0.25">
      <c r="A7" s="13" t="s">
        <v>257</v>
      </c>
      <c r="B7" s="14">
        <f>G7+L7</f>
        <v>29313</v>
      </c>
      <c r="C7" s="15">
        <f t="shared" ref="C7:C21" si="0">B7/F7*100</f>
        <v>90.69335725998576</v>
      </c>
      <c r="D7" s="16">
        <f>I7+N7</f>
        <v>3008</v>
      </c>
      <c r="E7" s="17">
        <f>D7/F7*100</f>
        <v>9.3066427400142331</v>
      </c>
      <c r="F7" s="18">
        <v>32321</v>
      </c>
      <c r="G7" s="19">
        <f>K7-I7</f>
        <v>15066</v>
      </c>
      <c r="H7" s="20">
        <f>G7/K7*100</f>
        <v>92.203182374541001</v>
      </c>
      <c r="I7" s="21">
        <v>1274</v>
      </c>
      <c r="J7" s="20">
        <f>I7/K7*100</f>
        <v>7.7968176254589956</v>
      </c>
      <c r="K7" s="18">
        <v>16340</v>
      </c>
      <c r="L7" s="19">
        <f>P7-N7</f>
        <v>14247</v>
      </c>
      <c r="M7" s="17">
        <f>L7/P7*100</f>
        <v>89.149615168012019</v>
      </c>
      <c r="N7" s="21">
        <v>1734</v>
      </c>
      <c r="O7" s="17">
        <f>N7/P7*100</f>
        <v>10.850384831987986</v>
      </c>
      <c r="P7" s="18">
        <v>15981</v>
      </c>
      <c r="Q7" s="47"/>
      <c r="R7" s="47"/>
      <c r="S7" s="47"/>
    </row>
    <row r="8" spans="1:19" s="2" customFormat="1" ht="21.95" customHeight="1" x14ac:dyDescent="0.25">
      <c r="A8" s="13" t="s">
        <v>65</v>
      </c>
      <c r="B8" s="14">
        <f t="shared" ref="B8:B20" si="1">G8+L8</f>
        <v>4172</v>
      </c>
      <c r="C8" s="22">
        <f t="shared" si="0"/>
        <v>86.627906976744185</v>
      </c>
      <c r="D8" s="16">
        <f t="shared" ref="D8:D20" si="2">I8+N8</f>
        <v>644</v>
      </c>
      <c r="E8" s="23">
        <f t="shared" ref="E8:E21" si="3">D8/F8*100</f>
        <v>13.372093023255813</v>
      </c>
      <c r="F8" s="24">
        <v>4816</v>
      </c>
      <c r="G8" s="19">
        <f t="shared" ref="G8:G20" si="4">K8-I8</f>
        <v>2277</v>
      </c>
      <c r="H8" s="25">
        <f t="shared" ref="H8:H21" si="5">G8/K8*100</f>
        <v>89.610389610389603</v>
      </c>
      <c r="I8" s="26">
        <v>264</v>
      </c>
      <c r="J8" s="25">
        <f t="shared" ref="J8:J21" si="6">I8/K8*100</f>
        <v>10.38961038961039</v>
      </c>
      <c r="K8" s="24">
        <v>2541</v>
      </c>
      <c r="L8" s="19">
        <f t="shared" ref="L8:L20" si="7">P8-N8</f>
        <v>1895</v>
      </c>
      <c r="M8" s="23">
        <f t="shared" ref="M8:M21" si="8">L8/P8*100</f>
        <v>83.296703296703299</v>
      </c>
      <c r="N8" s="26">
        <v>380</v>
      </c>
      <c r="O8" s="23">
        <f t="shared" ref="O8:O21" si="9">N8/P8*100</f>
        <v>16.703296703296701</v>
      </c>
      <c r="P8" s="24">
        <v>2275</v>
      </c>
      <c r="Q8" s="47"/>
      <c r="R8" s="47"/>
      <c r="S8" s="47"/>
    </row>
    <row r="9" spans="1:19" s="2" customFormat="1" ht="21.95" customHeight="1" x14ac:dyDescent="0.25">
      <c r="A9" s="13" t="s">
        <v>258</v>
      </c>
      <c r="B9" s="14">
        <f t="shared" si="1"/>
        <v>34821</v>
      </c>
      <c r="C9" s="22">
        <f t="shared" si="0"/>
        <v>90.509981285090461</v>
      </c>
      <c r="D9" s="16">
        <f t="shared" si="2"/>
        <v>3651</v>
      </c>
      <c r="E9" s="23">
        <f t="shared" si="3"/>
        <v>9.4900187149095441</v>
      </c>
      <c r="F9" s="24">
        <v>38472</v>
      </c>
      <c r="G9" s="19">
        <f t="shared" si="4"/>
        <v>17672</v>
      </c>
      <c r="H9" s="25">
        <f t="shared" si="5"/>
        <v>92.368806188584571</v>
      </c>
      <c r="I9" s="26">
        <v>1460</v>
      </c>
      <c r="J9" s="25">
        <f t="shared" si="6"/>
        <v>7.6311938114154296</v>
      </c>
      <c r="K9" s="24">
        <v>19132</v>
      </c>
      <c r="L9" s="19">
        <f t="shared" si="7"/>
        <v>17149</v>
      </c>
      <c r="M9" s="23">
        <f t="shared" si="8"/>
        <v>88.671147880041374</v>
      </c>
      <c r="N9" s="26">
        <v>2191</v>
      </c>
      <c r="O9" s="23">
        <f t="shared" si="9"/>
        <v>11.328852119958635</v>
      </c>
      <c r="P9" s="24">
        <v>19340</v>
      </c>
      <c r="Q9" s="47"/>
      <c r="R9" s="47"/>
      <c r="S9" s="47"/>
    </row>
    <row r="10" spans="1:19" s="2" customFormat="1" ht="21.95" customHeight="1" x14ac:dyDescent="0.25">
      <c r="A10" s="13" t="s">
        <v>259</v>
      </c>
      <c r="B10" s="14">
        <f t="shared" si="1"/>
        <v>17552</v>
      </c>
      <c r="C10" s="22">
        <f t="shared" si="0"/>
        <v>78.064401352072593</v>
      </c>
      <c r="D10" s="16">
        <f t="shared" si="2"/>
        <v>4932</v>
      </c>
      <c r="E10" s="23">
        <f t="shared" si="3"/>
        <v>21.935598647927414</v>
      </c>
      <c r="F10" s="24">
        <v>22484</v>
      </c>
      <c r="G10" s="19">
        <f t="shared" si="4"/>
        <v>9567</v>
      </c>
      <c r="H10" s="25">
        <f t="shared" si="5"/>
        <v>79.665251061703728</v>
      </c>
      <c r="I10" s="26">
        <v>2442</v>
      </c>
      <c r="J10" s="25">
        <f t="shared" si="6"/>
        <v>20.334748938296276</v>
      </c>
      <c r="K10" s="24">
        <v>12009</v>
      </c>
      <c r="L10" s="19">
        <f t="shared" si="7"/>
        <v>7985</v>
      </c>
      <c r="M10" s="17">
        <f t="shared" si="8"/>
        <v>76.229116945107407</v>
      </c>
      <c r="N10" s="26">
        <v>2490</v>
      </c>
      <c r="O10" s="23">
        <f t="shared" si="9"/>
        <v>23.770883054892604</v>
      </c>
      <c r="P10" s="24">
        <v>10475</v>
      </c>
      <c r="Q10" s="47"/>
      <c r="R10" s="47"/>
      <c r="S10" s="47"/>
    </row>
    <row r="11" spans="1:19" s="2" customFormat="1" ht="21.95" customHeight="1" x14ac:dyDescent="0.25">
      <c r="A11" s="13" t="s">
        <v>189</v>
      </c>
      <c r="B11" s="14">
        <f t="shared" si="1"/>
        <v>41873</v>
      </c>
      <c r="C11" s="22">
        <f t="shared" si="0"/>
        <v>75.983523263410035</v>
      </c>
      <c r="D11" s="16">
        <f t="shared" si="2"/>
        <v>13235</v>
      </c>
      <c r="E11" s="23">
        <f t="shared" si="3"/>
        <v>24.016476736589969</v>
      </c>
      <c r="F11" s="24">
        <v>55108</v>
      </c>
      <c r="G11" s="19">
        <f t="shared" si="4"/>
        <v>22631</v>
      </c>
      <c r="H11" s="25">
        <f t="shared" si="5"/>
        <v>77.95460025489993</v>
      </c>
      <c r="I11" s="26">
        <v>6400</v>
      </c>
      <c r="J11" s="25">
        <f t="shared" si="6"/>
        <v>22.045399745100067</v>
      </c>
      <c r="K11" s="24">
        <v>29031</v>
      </c>
      <c r="L11" s="19">
        <f t="shared" si="7"/>
        <v>19242</v>
      </c>
      <c r="M11" s="23">
        <f t="shared" si="8"/>
        <v>73.789162863826363</v>
      </c>
      <c r="N11" s="26">
        <v>6835</v>
      </c>
      <c r="O11" s="23">
        <f t="shared" si="9"/>
        <v>26.210837136173637</v>
      </c>
      <c r="P11" s="24">
        <v>26077</v>
      </c>
      <c r="Q11" s="47"/>
      <c r="R11" s="47"/>
      <c r="S11" s="47"/>
    </row>
    <row r="12" spans="1:19" s="2" customFormat="1" ht="21.95" customHeight="1" x14ac:dyDescent="0.25">
      <c r="A12" s="13" t="s">
        <v>260</v>
      </c>
      <c r="B12" s="14">
        <f t="shared" si="1"/>
        <v>9359</v>
      </c>
      <c r="C12" s="22">
        <f t="shared" si="0"/>
        <v>83.652127279227741</v>
      </c>
      <c r="D12" s="16">
        <f t="shared" si="2"/>
        <v>1829</v>
      </c>
      <c r="E12" s="23">
        <f t="shared" si="3"/>
        <v>16.347872720772255</v>
      </c>
      <c r="F12" s="24">
        <v>11188</v>
      </c>
      <c r="G12" s="19">
        <f t="shared" si="4"/>
        <v>5002</v>
      </c>
      <c r="H12" s="25">
        <f t="shared" si="5"/>
        <v>86.256251077772035</v>
      </c>
      <c r="I12" s="26">
        <v>797</v>
      </c>
      <c r="J12" s="25">
        <f t="shared" si="6"/>
        <v>13.743748922227969</v>
      </c>
      <c r="K12" s="24">
        <v>5799</v>
      </c>
      <c r="L12" s="19">
        <f t="shared" si="7"/>
        <v>4357</v>
      </c>
      <c r="M12" s="23">
        <f t="shared" si="8"/>
        <v>80.849879383930229</v>
      </c>
      <c r="N12" s="26">
        <v>1032</v>
      </c>
      <c r="O12" s="23">
        <f t="shared" si="9"/>
        <v>19.150120616069771</v>
      </c>
      <c r="P12" s="24">
        <v>5389</v>
      </c>
      <c r="Q12" s="47"/>
      <c r="R12" s="47"/>
      <c r="S12" s="47"/>
    </row>
    <row r="13" spans="1:19" s="2" customFormat="1" ht="21.95" customHeight="1" x14ac:dyDescent="0.25">
      <c r="A13" s="13" t="s">
        <v>261</v>
      </c>
      <c r="B13" s="14">
        <f t="shared" si="1"/>
        <v>13451</v>
      </c>
      <c r="C13" s="22">
        <f t="shared" si="0"/>
        <v>82.465820611857026</v>
      </c>
      <c r="D13" s="16">
        <f t="shared" si="2"/>
        <v>2860</v>
      </c>
      <c r="E13" s="23">
        <f t="shared" si="3"/>
        <v>17.53417938814297</v>
      </c>
      <c r="F13" s="24">
        <v>16311</v>
      </c>
      <c r="G13" s="19">
        <f t="shared" si="4"/>
        <v>7048</v>
      </c>
      <c r="H13" s="25">
        <f t="shared" si="5"/>
        <v>85.059135891865793</v>
      </c>
      <c r="I13" s="26">
        <v>1238</v>
      </c>
      <c r="J13" s="25">
        <f t="shared" si="6"/>
        <v>14.940864108134203</v>
      </c>
      <c r="K13" s="24">
        <v>8286</v>
      </c>
      <c r="L13" s="19">
        <f t="shared" si="7"/>
        <v>6403</v>
      </c>
      <c r="M13" s="17">
        <f t="shared" si="8"/>
        <v>79.788161993769464</v>
      </c>
      <c r="N13" s="26">
        <v>1622</v>
      </c>
      <c r="O13" s="23">
        <f t="shared" si="9"/>
        <v>20.211838006230529</v>
      </c>
      <c r="P13" s="24">
        <v>8025</v>
      </c>
      <c r="Q13" s="47"/>
      <c r="R13" s="47"/>
      <c r="S13" s="47"/>
    </row>
    <row r="14" spans="1:19" s="2" customFormat="1" ht="21.95" customHeight="1" x14ac:dyDescent="0.25">
      <c r="A14" s="13" t="s">
        <v>262</v>
      </c>
      <c r="B14" s="14">
        <f t="shared" si="1"/>
        <v>15976</v>
      </c>
      <c r="C14" s="22">
        <f t="shared" si="0"/>
        <v>81.439567721873885</v>
      </c>
      <c r="D14" s="16">
        <f t="shared" si="2"/>
        <v>3641</v>
      </c>
      <c r="E14" s="23">
        <f t="shared" si="3"/>
        <v>18.560432278126115</v>
      </c>
      <c r="F14" s="24">
        <v>19617</v>
      </c>
      <c r="G14" s="19">
        <f t="shared" si="4"/>
        <v>8411</v>
      </c>
      <c r="H14" s="25">
        <f t="shared" si="5"/>
        <v>83.517029093436605</v>
      </c>
      <c r="I14" s="26">
        <v>1660</v>
      </c>
      <c r="J14" s="25">
        <f t="shared" si="6"/>
        <v>16.482970906563398</v>
      </c>
      <c r="K14" s="24">
        <v>10071</v>
      </c>
      <c r="L14" s="19">
        <f t="shared" si="7"/>
        <v>7565</v>
      </c>
      <c r="M14" s="23">
        <f t="shared" si="8"/>
        <v>79.247852503666465</v>
      </c>
      <c r="N14" s="26">
        <v>1981</v>
      </c>
      <c r="O14" s="23">
        <f t="shared" si="9"/>
        <v>20.752147496333542</v>
      </c>
      <c r="P14" s="24">
        <v>9546</v>
      </c>
      <c r="Q14" s="47"/>
      <c r="R14" s="47"/>
      <c r="S14" s="47"/>
    </row>
    <row r="15" spans="1:19" s="2" customFormat="1" ht="21.95" customHeight="1" x14ac:dyDescent="0.25">
      <c r="A15" s="13" t="s">
        <v>263</v>
      </c>
      <c r="B15" s="14">
        <f t="shared" si="1"/>
        <v>36905</v>
      </c>
      <c r="C15" s="22">
        <f t="shared" si="0"/>
        <v>73.13713832738803</v>
      </c>
      <c r="D15" s="16">
        <f t="shared" si="2"/>
        <v>13555</v>
      </c>
      <c r="E15" s="23">
        <f t="shared" si="3"/>
        <v>26.86286167261197</v>
      </c>
      <c r="F15" s="24">
        <v>50460</v>
      </c>
      <c r="G15" s="19">
        <f t="shared" si="4"/>
        <v>19753</v>
      </c>
      <c r="H15" s="25">
        <f t="shared" si="5"/>
        <v>76.788213341626502</v>
      </c>
      <c r="I15" s="26">
        <v>5971</v>
      </c>
      <c r="J15" s="25">
        <f t="shared" si="6"/>
        <v>23.211786658373505</v>
      </c>
      <c r="K15" s="24">
        <v>25724</v>
      </c>
      <c r="L15" s="19">
        <f t="shared" si="7"/>
        <v>17152</v>
      </c>
      <c r="M15" s="23">
        <f t="shared" si="8"/>
        <v>69.340232858990944</v>
      </c>
      <c r="N15" s="26">
        <v>7584</v>
      </c>
      <c r="O15" s="23">
        <f t="shared" si="9"/>
        <v>30.659767141009052</v>
      </c>
      <c r="P15" s="24">
        <v>24736</v>
      </c>
      <c r="Q15" s="47"/>
      <c r="R15" s="47"/>
      <c r="S15" s="47"/>
    </row>
    <row r="16" spans="1:19" s="2" customFormat="1" ht="21.95" customHeight="1" x14ac:dyDescent="0.25">
      <c r="A16" s="13" t="s">
        <v>264</v>
      </c>
      <c r="B16" s="14">
        <f t="shared" si="1"/>
        <v>46368</v>
      </c>
      <c r="C16" s="22">
        <f t="shared" si="0"/>
        <v>75.990691271428105</v>
      </c>
      <c r="D16" s="16">
        <f t="shared" si="2"/>
        <v>14650</v>
      </c>
      <c r="E16" s="23">
        <f t="shared" si="3"/>
        <v>24.009308728571895</v>
      </c>
      <c r="F16" s="24">
        <v>61018</v>
      </c>
      <c r="G16" s="19">
        <f t="shared" si="4"/>
        <v>25745</v>
      </c>
      <c r="H16" s="25">
        <f t="shared" si="5"/>
        <v>80.697740024449118</v>
      </c>
      <c r="I16" s="26">
        <v>6158</v>
      </c>
      <c r="J16" s="25">
        <f t="shared" si="6"/>
        <v>19.302259975550889</v>
      </c>
      <c r="K16" s="24">
        <v>31903</v>
      </c>
      <c r="L16" s="19">
        <f t="shared" si="7"/>
        <v>20623</v>
      </c>
      <c r="M16" s="17">
        <f t="shared" si="8"/>
        <v>70.832904001373862</v>
      </c>
      <c r="N16" s="26">
        <v>8492</v>
      </c>
      <c r="O16" s="23">
        <f t="shared" si="9"/>
        <v>29.167095998626134</v>
      </c>
      <c r="P16" s="24">
        <v>29115</v>
      </c>
      <c r="Q16" s="47"/>
      <c r="R16" s="47"/>
      <c r="S16" s="47"/>
    </row>
    <row r="17" spans="1:19" s="2" customFormat="1" ht="21.95" customHeight="1" x14ac:dyDescent="0.25">
      <c r="A17" s="13" t="s">
        <v>265</v>
      </c>
      <c r="B17" s="14">
        <f t="shared" si="1"/>
        <v>17902</v>
      </c>
      <c r="C17" s="22">
        <f t="shared" si="0"/>
        <v>85.930974895598339</v>
      </c>
      <c r="D17" s="16">
        <f t="shared" si="2"/>
        <v>2931</v>
      </c>
      <c r="E17" s="23">
        <f t="shared" si="3"/>
        <v>14.069025104401669</v>
      </c>
      <c r="F17" s="24">
        <v>20833</v>
      </c>
      <c r="G17" s="19">
        <f t="shared" si="4"/>
        <v>9260</v>
      </c>
      <c r="H17" s="25">
        <f t="shared" si="5"/>
        <v>86.874941364105453</v>
      </c>
      <c r="I17" s="26">
        <v>1399</v>
      </c>
      <c r="J17" s="25">
        <f t="shared" si="6"/>
        <v>13.125058635894549</v>
      </c>
      <c r="K17" s="24">
        <v>10659</v>
      </c>
      <c r="L17" s="19">
        <f t="shared" si="7"/>
        <v>8642</v>
      </c>
      <c r="M17" s="23">
        <f t="shared" si="8"/>
        <v>84.942009042657745</v>
      </c>
      <c r="N17" s="26">
        <v>1532</v>
      </c>
      <c r="O17" s="23">
        <f t="shared" si="9"/>
        <v>15.057990957342247</v>
      </c>
      <c r="P17" s="24">
        <v>10174</v>
      </c>
      <c r="Q17" s="47"/>
      <c r="R17" s="47"/>
      <c r="S17" s="47"/>
    </row>
    <row r="18" spans="1:19" s="2" customFormat="1" ht="21.95" customHeight="1" x14ac:dyDescent="0.25">
      <c r="A18" s="13" t="s">
        <v>266</v>
      </c>
      <c r="B18" s="14">
        <f t="shared" si="1"/>
        <v>38784</v>
      </c>
      <c r="C18" s="22">
        <f t="shared" si="0"/>
        <v>83.395690878596312</v>
      </c>
      <c r="D18" s="16">
        <f t="shared" si="2"/>
        <v>7722</v>
      </c>
      <c r="E18" s="23">
        <f t="shared" si="3"/>
        <v>16.604309121403691</v>
      </c>
      <c r="F18" s="24">
        <v>46506</v>
      </c>
      <c r="G18" s="19">
        <f t="shared" si="4"/>
        <v>20226</v>
      </c>
      <c r="H18" s="25">
        <f t="shared" si="5"/>
        <v>86.035135480028927</v>
      </c>
      <c r="I18" s="26">
        <v>3283</v>
      </c>
      <c r="J18" s="25">
        <f t="shared" si="6"/>
        <v>13.964864519971073</v>
      </c>
      <c r="K18" s="24">
        <v>23509</v>
      </c>
      <c r="L18" s="19">
        <f t="shared" si="7"/>
        <v>18558</v>
      </c>
      <c r="M18" s="23">
        <f t="shared" si="8"/>
        <v>80.697482280297422</v>
      </c>
      <c r="N18" s="26">
        <v>4439</v>
      </c>
      <c r="O18" s="23">
        <f t="shared" si="9"/>
        <v>19.302517719702568</v>
      </c>
      <c r="P18" s="24">
        <v>22997</v>
      </c>
      <c r="Q18" s="47"/>
      <c r="R18" s="47"/>
      <c r="S18" s="47"/>
    </row>
    <row r="19" spans="1:19" s="2" customFormat="1" ht="21.95" customHeight="1" x14ac:dyDescent="0.25">
      <c r="A19" s="13" t="s">
        <v>267</v>
      </c>
      <c r="B19" s="14">
        <f t="shared" si="1"/>
        <v>20055</v>
      </c>
      <c r="C19" s="22">
        <f t="shared" si="0"/>
        <v>80.58747890380134</v>
      </c>
      <c r="D19" s="16">
        <f t="shared" si="2"/>
        <v>4831</v>
      </c>
      <c r="E19" s="23">
        <f t="shared" si="3"/>
        <v>19.412521096198667</v>
      </c>
      <c r="F19" s="24">
        <v>24886</v>
      </c>
      <c r="G19" s="19">
        <f t="shared" si="4"/>
        <v>10810</v>
      </c>
      <c r="H19" s="25">
        <f t="shared" si="5"/>
        <v>82.664219622237511</v>
      </c>
      <c r="I19" s="26">
        <v>2267</v>
      </c>
      <c r="J19" s="25">
        <f t="shared" si="6"/>
        <v>17.335780377762482</v>
      </c>
      <c r="K19" s="24">
        <v>13077</v>
      </c>
      <c r="L19" s="19">
        <f t="shared" si="7"/>
        <v>9245</v>
      </c>
      <c r="M19" s="17">
        <f t="shared" si="8"/>
        <v>78.287746633923277</v>
      </c>
      <c r="N19" s="26">
        <v>2564</v>
      </c>
      <c r="O19" s="23">
        <f t="shared" si="9"/>
        <v>21.712253366076723</v>
      </c>
      <c r="P19" s="24">
        <v>11809</v>
      </c>
      <c r="Q19" s="47"/>
      <c r="R19" s="47"/>
      <c r="S19" s="47"/>
    </row>
    <row r="20" spans="1:19" s="2" customFormat="1" ht="21.95" customHeight="1" thickBot="1" x14ac:dyDescent="0.3">
      <c r="A20" s="27" t="s">
        <v>268</v>
      </c>
      <c r="B20" s="14">
        <f t="shared" si="1"/>
        <v>8494</v>
      </c>
      <c r="C20" s="28">
        <f t="shared" si="0"/>
        <v>82.723022984028049</v>
      </c>
      <c r="D20" s="16">
        <f t="shared" si="2"/>
        <v>1774</v>
      </c>
      <c r="E20" s="29">
        <f t="shared" si="3"/>
        <v>17.276977015971951</v>
      </c>
      <c r="F20" s="30">
        <v>10268</v>
      </c>
      <c r="G20" s="19">
        <f t="shared" si="4"/>
        <v>4446</v>
      </c>
      <c r="H20" s="31">
        <f t="shared" si="5"/>
        <v>84.524714828897345</v>
      </c>
      <c r="I20" s="32">
        <v>814</v>
      </c>
      <c r="J20" s="31">
        <f t="shared" si="6"/>
        <v>15.475285171102662</v>
      </c>
      <c r="K20" s="30">
        <v>5260</v>
      </c>
      <c r="L20" s="19">
        <f t="shared" si="7"/>
        <v>4048</v>
      </c>
      <c r="M20" s="23">
        <f t="shared" si="8"/>
        <v>80.83067092651757</v>
      </c>
      <c r="N20" s="32">
        <v>960</v>
      </c>
      <c r="O20" s="29">
        <f t="shared" si="9"/>
        <v>19.169329073482427</v>
      </c>
      <c r="P20" s="30">
        <v>5008</v>
      </c>
      <c r="Q20" s="47"/>
      <c r="R20" s="47"/>
      <c r="S20" s="47"/>
    </row>
    <row r="21" spans="1:19" s="2" customFormat="1" ht="21.95" customHeight="1" thickBot="1" x14ac:dyDescent="0.3">
      <c r="A21" s="33" t="s">
        <v>342</v>
      </c>
      <c r="B21" s="34">
        <f>SUM(B7:B20)</f>
        <v>335025</v>
      </c>
      <c r="C21" s="35">
        <f t="shared" si="0"/>
        <v>80.867657281890857</v>
      </c>
      <c r="D21" s="36">
        <f>SUM(D7:D20)</f>
        <v>79263</v>
      </c>
      <c r="E21" s="37">
        <f t="shared" si="3"/>
        <v>19.13234271810914</v>
      </c>
      <c r="F21" s="38">
        <f>SUM(F7:F20)</f>
        <v>414288</v>
      </c>
      <c r="G21" s="39">
        <f>SUM(G7:G20)</f>
        <v>177914</v>
      </c>
      <c r="H21" s="40">
        <f t="shared" si="5"/>
        <v>83.394190521278148</v>
      </c>
      <c r="I21" s="41">
        <f>SUM(I7:I20)</f>
        <v>35427</v>
      </c>
      <c r="J21" s="40">
        <f t="shared" si="6"/>
        <v>16.605809478721859</v>
      </c>
      <c r="K21" s="38">
        <f>SUM(K7:K20)</f>
        <v>213341</v>
      </c>
      <c r="L21" s="39">
        <f>SUM(L7:L20)</f>
        <v>157111</v>
      </c>
      <c r="M21" s="37">
        <f t="shared" si="8"/>
        <v>78.185292639352667</v>
      </c>
      <c r="N21" s="41">
        <f>SUM(N7:N20)</f>
        <v>43836</v>
      </c>
      <c r="O21" s="37">
        <f t="shared" si="9"/>
        <v>21.814707360647333</v>
      </c>
      <c r="P21" s="38">
        <f>SUM(P7:P20)</f>
        <v>200947</v>
      </c>
      <c r="Q21" s="47"/>
      <c r="R21" s="47"/>
      <c r="S21" s="47"/>
    </row>
    <row r="22" spans="1:19" ht="15" customHeight="1" x14ac:dyDescent="0.25">
      <c r="A22" s="3" t="s">
        <v>349</v>
      </c>
      <c r="B22" s="3"/>
      <c r="C22" s="3"/>
      <c r="D22" s="3"/>
      <c r="E22" s="3"/>
      <c r="F22" s="3"/>
    </row>
    <row r="23" spans="1:19" ht="15" customHeight="1" x14ac:dyDescent="0.25">
      <c r="A23" s="3" t="s">
        <v>348</v>
      </c>
      <c r="B23" s="3"/>
      <c r="C23" s="3"/>
      <c r="D23" s="3"/>
      <c r="E23" s="3"/>
      <c r="F23" s="3"/>
    </row>
    <row r="24" spans="1:19" ht="15" customHeight="1" x14ac:dyDescent="0.25">
      <c r="A24" s="3" t="s">
        <v>396</v>
      </c>
      <c r="B24" s="3"/>
      <c r="C24" s="3"/>
      <c r="D24" s="3"/>
      <c r="E24" s="3"/>
      <c r="F24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H21 J21 M21 O21 C7:C21 E21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9">
    <outlinePr summaryBelow="0" summaryRight="0"/>
  </sheetPr>
  <dimension ref="A1:P15"/>
  <sheetViews>
    <sheetView showGridLines="0" zoomScale="110" zoomScaleNormal="110" workbookViewId="0">
      <selection activeCell="A15" sqref="A15"/>
    </sheetView>
  </sheetViews>
  <sheetFormatPr baseColWidth="10" defaultColWidth="9.140625" defaultRowHeight="15" x14ac:dyDescent="0.25"/>
  <cols>
    <col min="1" max="1" width="13.85546875" style="42" customWidth="1"/>
    <col min="2" max="2" width="8.85546875" style="9" customWidth="1"/>
    <col min="3" max="3" width="8.28515625" style="9" customWidth="1"/>
    <col min="4" max="4" width="9.7109375" style="9" customWidth="1"/>
    <col min="5" max="5" width="8.28515625" style="9" customWidth="1"/>
    <col min="6" max="6" width="10.28515625" style="9" customWidth="1"/>
    <col min="7" max="7" width="8.85546875" style="9" customWidth="1"/>
    <col min="8" max="8" width="8.28515625" style="9" customWidth="1"/>
    <col min="9" max="9" width="9.7109375" style="9" customWidth="1"/>
    <col min="10" max="10" width="8.28515625" style="9" customWidth="1"/>
    <col min="11" max="11" width="10.28515625" style="9" customWidth="1"/>
    <col min="12" max="12" width="8.85546875" style="9" customWidth="1"/>
    <col min="13" max="13" width="8.28515625" style="9" customWidth="1"/>
    <col min="14" max="14" width="9.7109375" style="9" customWidth="1"/>
    <col min="15" max="15" width="8.28515625" style="9" customWidth="1"/>
    <col min="16" max="16" width="10.2851562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48.7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24.95" customHeight="1" x14ac:dyDescent="0.25">
      <c r="A7" s="13" t="s">
        <v>269</v>
      </c>
      <c r="B7" s="14">
        <f>G7+L7</f>
        <v>76773</v>
      </c>
      <c r="C7" s="15">
        <f t="shared" ref="C7:C12" si="0">B7/F7*100</f>
        <v>91.967943649823908</v>
      </c>
      <c r="D7" s="16">
        <f>I7+N7</f>
        <v>6705</v>
      </c>
      <c r="E7" s="17">
        <f>D7/F7*100</f>
        <v>8.0320563501760951</v>
      </c>
      <c r="F7" s="18">
        <v>83478</v>
      </c>
      <c r="G7" s="19">
        <f>K7-I7</f>
        <v>38077</v>
      </c>
      <c r="H7" s="20">
        <f>G7/K7*100</f>
        <v>93.223160729587462</v>
      </c>
      <c r="I7" s="21">
        <v>2768</v>
      </c>
      <c r="J7" s="20">
        <f>I7/K7*100</f>
        <v>6.7768392704125349</v>
      </c>
      <c r="K7" s="18">
        <v>40845</v>
      </c>
      <c r="L7" s="19">
        <f>P7-N7</f>
        <v>38696</v>
      </c>
      <c r="M7" s="17">
        <f>L7/P7*100</f>
        <v>90.765369549410082</v>
      </c>
      <c r="N7" s="21">
        <v>3937</v>
      </c>
      <c r="O7" s="17">
        <f>N7/P7*100</f>
        <v>9.2346304505899184</v>
      </c>
      <c r="P7" s="18">
        <v>42633</v>
      </c>
    </row>
    <row r="8" spans="1:16" s="2" customFormat="1" ht="24.95" customHeight="1" x14ac:dyDescent="0.25">
      <c r="A8" s="13" t="s">
        <v>270</v>
      </c>
      <c r="B8" s="14">
        <f t="shared" ref="B8:B11" si="1">G8+L8</f>
        <v>41655</v>
      </c>
      <c r="C8" s="22">
        <f t="shared" si="0"/>
        <v>79.038746157641071</v>
      </c>
      <c r="D8" s="16">
        <f t="shared" ref="D8:D11" si="2">I8+N8</f>
        <v>11047</v>
      </c>
      <c r="E8" s="23">
        <f t="shared" ref="E8:E12" si="3">D8/F8*100</f>
        <v>20.961253842358925</v>
      </c>
      <c r="F8" s="24">
        <v>52702</v>
      </c>
      <c r="G8" s="19">
        <f t="shared" ref="G8:G11" si="4">K8-I8</f>
        <v>21495</v>
      </c>
      <c r="H8" s="25">
        <f t="shared" ref="H8:H12" si="5">G8/K8*100</f>
        <v>82.447930650914813</v>
      </c>
      <c r="I8" s="26">
        <v>4576</v>
      </c>
      <c r="J8" s="25">
        <f t="shared" ref="J8:J12" si="6">I8/K8*100</f>
        <v>17.55206934908519</v>
      </c>
      <c r="K8" s="24">
        <v>26071</v>
      </c>
      <c r="L8" s="19">
        <f t="shared" ref="L8:L11" si="7">P8-N8</f>
        <v>20160</v>
      </c>
      <c r="M8" s="23">
        <f t="shared" ref="M8:M12" si="8">L8/P8*100</f>
        <v>75.701250422440012</v>
      </c>
      <c r="N8" s="26">
        <v>6471</v>
      </c>
      <c r="O8" s="23">
        <f t="shared" ref="O8:O12" si="9">N8/P8*100</f>
        <v>24.298749577559985</v>
      </c>
      <c r="P8" s="24">
        <v>26631</v>
      </c>
    </row>
    <row r="9" spans="1:16" s="2" customFormat="1" ht="24.95" customHeight="1" x14ac:dyDescent="0.25">
      <c r="A9" s="13" t="s">
        <v>271</v>
      </c>
      <c r="B9" s="14">
        <f t="shared" si="1"/>
        <v>37321</v>
      </c>
      <c r="C9" s="22">
        <f t="shared" si="0"/>
        <v>74.297260710304187</v>
      </c>
      <c r="D9" s="16">
        <f t="shared" si="2"/>
        <v>12911</v>
      </c>
      <c r="E9" s="23">
        <f t="shared" si="3"/>
        <v>25.702739289695813</v>
      </c>
      <c r="F9" s="24">
        <v>50232</v>
      </c>
      <c r="G9" s="19">
        <f t="shared" si="4"/>
        <v>20342</v>
      </c>
      <c r="H9" s="25">
        <f t="shared" si="5"/>
        <v>80.014160405931634</v>
      </c>
      <c r="I9" s="26">
        <v>5081</v>
      </c>
      <c r="J9" s="25">
        <f t="shared" si="6"/>
        <v>19.985839594068363</v>
      </c>
      <c r="K9" s="24">
        <v>25423</v>
      </c>
      <c r="L9" s="19">
        <f t="shared" si="7"/>
        <v>16979</v>
      </c>
      <c r="M9" s="23">
        <f t="shared" si="8"/>
        <v>68.438872989640856</v>
      </c>
      <c r="N9" s="26">
        <v>7830</v>
      </c>
      <c r="O9" s="23">
        <f t="shared" si="9"/>
        <v>31.56112701035914</v>
      </c>
      <c r="P9" s="24">
        <v>24809</v>
      </c>
    </row>
    <row r="10" spans="1:16" s="2" customFormat="1" ht="24.95" customHeight="1" x14ac:dyDescent="0.25">
      <c r="A10" s="13" t="s">
        <v>272</v>
      </c>
      <c r="B10" s="14">
        <f t="shared" si="1"/>
        <v>65054</v>
      </c>
      <c r="C10" s="22">
        <f t="shared" si="0"/>
        <v>84.98680531967706</v>
      </c>
      <c r="D10" s="16">
        <f t="shared" si="2"/>
        <v>11492</v>
      </c>
      <c r="E10" s="23">
        <f t="shared" si="3"/>
        <v>15.013194680322945</v>
      </c>
      <c r="F10" s="24">
        <v>76546</v>
      </c>
      <c r="G10" s="19">
        <f t="shared" si="4"/>
        <v>32314</v>
      </c>
      <c r="H10" s="25">
        <f t="shared" si="5"/>
        <v>86.161476109215016</v>
      </c>
      <c r="I10" s="26">
        <v>5190</v>
      </c>
      <c r="J10" s="25">
        <f t="shared" si="6"/>
        <v>13.838523890784982</v>
      </c>
      <c r="K10" s="24">
        <v>37504</v>
      </c>
      <c r="L10" s="19">
        <f t="shared" si="7"/>
        <v>32740</v>
      </c>
      <c r="M10" s="23">
        <f t="shared" si="8"/>
        <v>83.858408892987029</v>
      </c>
      <c r="N10" s="26">
        <v>6302</v>
      </c>
      <c r="O10" s="23">
        <f t="shared" si="9"/>
        <v>16.14159110701296</v>
      </c>
      <c r="P10" s="24">
        <v>39042</v>
      </c>
    </row>
    <row r="11" spans="1:16" s="2" customFormat="1" ht="24.95" customHeight="1" thickBot="1" x14ac:dyDescent="0.3">
      <c r="A11" s="27" t="s">
        <v>273</v>
      </c>
      <c r="B11" s="14">
        <f t="shared" si="1"/>
        <v>36836</v>
      </c>
      <c r="C11" s="49">
        <f t="shared" si="0"/>
        <v>81.81777797521211</v>
      </c>
      <c r="D11" s="16">
        <f t="shared" si="2"/>
        <v>8186</v>
      </c>
      <c r="E11" s="29">
        <f t="shared" si="3"/>
        <v>18.18222202478788</v>
      </c>
      <c r="F11" s="30">
        <v>45022</v>
      </c>
      <c r="G11" s="19">
        <f t="shared" si="4"/>
        <v>18462</v>
      </c>
      <c r="H11" s="31">
        <f t="shared" si="5"/>
        <v>83.285965624577074</v>
      </c>
      <c r="I11" s="32">
        <v>3705</v>
      </c>
      <c r="J11" s="31">
        <f t="shared" si="6"/>
        <v>16.714034375422926</v>
      </c>
      <c r="K11" s="30">
        <v>22167</v>
      </c>
      <c r="L11" s="19">
        <f t="shared" si="7"/>
        <v>18374</v>
      </c>
      <c r="M11" s="29">
        <f t="shared" si="8"/>
        <v>80.393786917523514</v>
      </c>
      <c r="N11" s="32">
        <v>4481</v>
      </c>
      <c r="O11" s="29">
        <f t="shared" si="9"/>
        <v>19.606213082476483</v>
      </c>
      <c r="P11" s="30">
        <v>22855</v>
      </c>
    </row>
    <row r="12" spans="1:16" s="2" customFormat="1" ht="24.95" customHeight="1" thickBot="1" x14ac:dyDescent="0.3">
      <c r="A12" s="33" t="s">
        <v>343</v>
      </c>
      <c r="B12" s="34">
        <f>SUM(B7:B11)</f>
        <v>257639</v>
      </c>
      <c r="C12" s="35">
        <f t="shared" si="0"/>
        <v>83.654458081693619</v>
      </c>
      <c r="D12" s="36">
        <f>SUM(D7:D11)</f>
        <v>50341</v>
      </c>
      <c r="E12" s="37">
        <f t="shared" si="3"/>
        <v>16.345541918306385</v>
      </c>
      <c r="F12" s="38">
        <f>SUM(F7:F11)</f>
        <v>307980</v>
      </c>
      <c r="G12" s="39">
        <f>SUM(G7:G11)</f>
        <v>130690</v>
      </c>
      <c r="H12" s="40">
        <f t="shared" si="5"/>
        <v>85.974606933754359</v>
      </c>
      <c r="I12" s="41">
        <f>SUM(I7:I11)</f>
        <v>21320</v>
      </c>
      <c r="J12" s="40">
        <f t="shared" si="6"/>
        <v>14.025393066245643</v>
      </c>
      <c r="K12" s="38">
        <f>SUM(K7:K11)</f>
        <v>152010</v>
      </c>
      <c r="L12" s="39">
        <f>SUM(L7:L11)</f>
        <v>126949</v>
      </c>
      <c r="M12" s="37">
        <f t="shared" si="8"/>
        <v>81.393216644226456</v>
      </c>
      <c r="N12" s="41">
        <f>SUM(N7:N11)</f>
        <v>29021</v>
      </c>
      <c r="O12" s="37">
        <f t="shared" si="9"/>
        <v>18.606783355773544</v>
      </c>
      <c r="P12" s="38">
        <f>SUM(P7:P11)</f>
        <v>155970</v>
      </c>
    </row>
    <row r="13" spans="1:16" ht="15" customHeight="1" x14ac:dyDescent="0.25">
      <c r="A13" s="3" t="s">
        <v>349</v>
      </c>
      <c r="B13" s="3"/>
      <c r="C13" s="3"/>
      <c r="D13" s="3"/>
      <c r="E13" s="3"/>
      <c r="F13" s="3"/>
    </row>
    <row r="14" spans="1:16" ht="15" customHeight="1" x14ac:dyDescent="0.25">
      <c r="A14" s="3" t="s">
        <v>348</v>
      </c>
      <c r="B14" s="3"/>
      <c r="C14" s="3"/>
      <c r="D14" s="3"/>
      <c r="E14" s="3"/>
      <c r="F14" s="3"/>
    </row>
    <row r="15" spans="1:16" ht="15" customHeight="1" x14ac:dyDescent="0.25">
      <c r="A15" s="3" t="s">
        <v>396</v>
      </c>
      <c r="B15" s="3"/>
      <c r="C15" s="3"/>
      <c r="D15" s="3"/>
      <c r="E15" s="3"/>
      <c r="F15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2 E12 H12 J12 M12 O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outlinePr summaryBelow="0" summaryRight="0"/>
  </sheetPr>
  <dimension ref="A1:P34"/>
  <sheetViews>
    <sheetView showGridLines="0" zoomScale="110" zoomScaleNormal="110" workbookViewId="0">
      <selection sqref="A1:P1"/>
    </sheetView>
  </sheetViews>
  <sheetFormatPr baseColWidth="10" defaultColWidth="9.140625" defaultRowHeight="15" x14ac:dyDescent="0.25"/>
  <cols>
    <col min="1" max="1" width="18.710937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710937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710937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710937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5.75" customHeight="1" thickBot="1" x14ac:dyDescent="0.3">
      <c r="A4" s="90"/>
      <c r="B4" s="90"/>
      <c r="C4" s="90"/>
      <c r="D4" s="90"/>
      <c r="E4" s="90"/>
      <c r="F4" s="90"/>
      <c r="G4" s="90"/>
      <c r="H4" s="90"/>
      <c r="I4" s="90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42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18" customHeight="1" x14ac:dyDescent="0.25">
      <c r="A7" s="13" t="s">
        <v>0</v>
      </c>
      <c r="B7" s="14">
        <f>G7+L7</f>
        <v>902680</v>
      </c>
      <c r="C7" s="15">
        <f t="shared" ref="C7:C24" si="0">B7/F7*100</f>
        <v>96.654545766036634</v>
      </c>
      <c r="D7" s="16">
        <f>I7+N7</f>
        <v>31244</v>
      </c>
      <c r="E7" s="17">
        <f>D7/F7*100</f>
        <v>3.3454542339633631</v>
      </c>
      <c r="F7" s="18">
        <v>933924</v>
      </c>
      <c r="G7" s="19">
        <f>K7-I7</f>
        <v>430000</v>
      </c>
      <c r="H7" s="20">
        <f>G7/K7*100</f>
        <v>98.065822692431368</v>
      </c>
      <c r="I7" s="21">
        <v>8481</v>
      </c>
      <c r="J7" s="20">
        <f>I7/K7*100</f>
        <v>1.934177307568629</v>
      </c>
      <c r="K7" s="18">
        <v>438481</v>
      </c>
      <c r="L7" s="19">
        <f>P7-N7</f>
        <v>472680</v>
      </c>
      <c r="M7" s="17">
        <f>L7/P7*100</f>
        <v>95.405525963632542</v>
      </c>
      <c r="N7" s="21">
        <v>22763</v>
      </c>
      <c r="O7" s="17">
        <f>N7/P7*100</f>
        <v>4.594474036367453</v>
      </c>
      <c r="P7" s="18">
        <v>495443</v>
      </c>
    </row>
    <row r="8" spans="1:16" s="2" customFormat="1" ht="18" customHeight="1" x14ac:dyDescent="0.25">
      <c r="A8" s="13" t="s">
        <v>1</v>
      </c>
      <c r="B8" s="14">
        <f t="shared" ref="B8:B23" si="1">G8+L8</f>
        <v>62511</v>
      </c>
      <c r="C8" s="22">
        <f t="shared" si="0"/>
        <v>96.1988889059879</v>
      </c>
      <c r="D8" s="16">
        <f t="shared" ref="D8:D23" si="2">I8+N8</f>
        <v>2470</v>
      </c>
      <c r="E8" s="23">
        <f t="shared" ref="E8:E24" si="3">D8/F8*100</f>
        <v>3.801111094012096</v>
      </c>
      <c r="F8" s="24">
        <v>64981</v>
      </c>
      <c r="G8" s="19">
        <f t="shared" ref="G8:G23" si="4">K8-I8</f>
        <v>29956</v>
      </c>
      <c r="H8" s="25">
        <f t="shared" ref="H8:H24" si="5">G8/K8*100</f>
        <v>97.671992174763616</v>
      </c>
      <c r="I8" s="26">
        <v>714</v>
      </c>
      <c r="J8" s="25">
        <f t="shared" ref="J8:J24" si="6">I8/K8*100</f>
        <v>2.3280078252363872</v>
      </c>
      <c r="K8" s="24">
        <v>30670</v>
      </c>
      <c r="L8" s="19">
        <f t="shared" ref="L8:L23" si="7">P8-N8</f>
        <v>32555</v>
      </c>
      <c r="M8" s="23">
        <f t="shared" ref="M8:M24" si="8">L8/P8*100</f>
        <v>94.882107778846432</v>
      </c>
      <c r="N8" s="26">
        <v>1756</v>
      </c>
      <c r="O8" s="23">
        <f t="shared" ref="O8:O24" si="9">N8/P8*100</f>
        <v>5.117892221153566</v>
      </c>
      <c r="P8" s="24">
        <v>34311</v>
      </c>
    </row>
    <row r="9" spans="1:16" s="2" customFormat="1" ht="18" customHeight="1" x14ac:dyDescent="0.25">
      <c r="A9" s="13" t="s">
        <v>2</v>
      </c>
      <c r="B9" s="14">
        <f t="shared" si="1"/>
        <v>59164</v>
      </c>
      <c r="C9" s="22">
        <f t="shared" si="0"/>
        <v>93.786063027075002</v>
      </c>
      <c r="D9" s="16">
        <f t="shared" si="2"/>
        <v>3920</v>
      </c>
      <c r="E9" s="23">
        <f t="shared" si="3"/>
        <v>6.2139369729249889</v>
      </c>
      <c r="F9" s="24">
        <v>63084</v>
      </c>
      <c r="G9" s="19">
        <f t="shared" si="4"/>
        <v>28704</v>
      </c>
      <c r="H9" s="25">
        <f t="shared" si="5"/>
        <v>95.365294528057404</v>
      </c>
      <c r="I9" s="26">
        <v>1395</v>
      </c>
      <c r="J9" s="25">
        <f t="shared" si="6"/>
        <v>4.6347054719425893</v>
      </c>
      <c r="K9" s="24">
        <v>30099</v>
      </c>
      <c r="L9" s="19">
        <f t="shared" si="7"/>
        <v>30460</v>
      </c>
      <c r="M9" s="23">
        <f t="shared" si="8"/>
        <v>92.345005305441859</v>
      </c>
      <c r="N9" s="26">
        <v>2525</v>
      </c>
      <c r="O9" s="23">
        <f t="shared" si="9"/>
        <v>7.6549946945581331</v>
      </c>
      <c r="P9" s="24">
        <v>32985</v>
      </c>
    </row>
    <row r="10" spans="1:16" s="2" customFormat="1" ht="18" customHeight="1" x14ac:dyDescent="0.25">
      <c r="A10" s="13" t="s">
        <v>3</v>
      </c>
      <c r="B10" s="14">
        <f t="shared" si="1"/>
        <v>5341</v>
      </c>
      <c r="C10" s="22">
        <f t="shared" si="0"/>
        <v>89.991575400168486</v>
      </c>
      <c r="D10" s="16">
        <f t="shared" si="2"/>
        <v>594</v>
      </c>
      <c r="E10" s="23">
        <f t="shared" si="3"/>
        <v>10.008424599831509</v>
      </c>
      <c r="F10" s="24">
        <v>5935</v>
      </c>
      <c r="G10" s="19">
        <f t="shared" si="4"/>
        <v>2551</v>
      </c>
      <c r="H10" s="25">
        <f t="shared" si="5"/>
        <v>89.508771929824562</v>
      </c>
      <c r="I10" s="26">
        <v>299</v>
      </c>
      <c r="J10" s="25">
        <f t="shared" si="6"/>
        <v>10.491228070175438</v>
      </c>
      <c r="K10" s="24">
        <v>2850</v>
      </c>
      <c r="L10" s="19">
        <f t="shared" si="7"/>
        <v>2790</v>
      </c>
      <c r="M10" s="23">
        <f t="shared" si="8"/>
        <v>90.437601296596441</v>
      </c>
      <c r="N10" s="26">
        <v>295</v>
      </c>
      <c r="O10" s="23">
        <f t="shared" si="9"/>
        <v>9.5623987034035665</v>
      </c>
      <c r="P10" s="24">
        <v>3085</v>
      </c>
    </row>
    <row r="11" spans="1:16" s="2" customFormat="1" ht="18" customHeight="1" x14ac:dyDescent="0.25">
      <c r="A11" s="13" t="s">
        <v>4</v>
      </c>
      <c r="B11" s="14">
        <f t="shared" si="1"/>
        <v>42791</v>
      </c>
      <c r="C11" s="22">
        <f t="shared" si="0"/>
        <v>85.081719489402317</v>
      </c>
      <c r="D11" s="16">
        <f t="shared" si="2"/>
        <v>7503</v>
      </c>
      <c r="E11" s="23">
        <f t="shared" si="3"/>
        <v>14.918280510597686</v>
      </c>
      <c r="F11" s="24">
        <v>50294</v>
      </c>
      <c r="G11" s="19">
        <f t="shared" si="4"/>
        <v>20686</v>
      </c>
      <c r="H11" s="25">
        <f t="shared" si="5"/>
        <v>85.9481469170683</v>
      </c>
      <c r="I11" s="26">
        <v>3382</v>
      </c>
      <c r="J11" s="25">
        <f t="shared" si="6"/>
        <v>14.051853082931693</v>
      </c>
      <c r="K11" s="24">
        <v>24068</v>
      </c>
      <c r="L11" s="19">
        <f t="shared" si="7"/>
        <v>22105</v>
      </c>
      <c r="M11" s="23">
        <f t="shared" si="8"/>
        <v>84.286585830854875</v>
      </c>
      <c r="N11" s="26">
        <v>4121</v>
      </c>
      <c r="O11" s="23">
        <f t="shared" si="9"/>
        <v>15.713414169145123</v>
      </c>
      <c r="P11" s="24">
        <v>26226</v>
      </c>
    </row>
    <row r="12" spans="1:16" s="2" customFormat="1" ht="18" customHeight="1" x14ac:dyDescent="0.25">
      <c r="A12" s="13" t="s">
        <v>5</v>
      </c>
      <c r="B12" s="14">
        <f t="shared" si="1"/>
        <v>82331</v>
      </c>
      <c r="C12" s="22">
        <f t="shared" si="0"/>
        <v>93.661194726004808</v>
      </c>
      <c r="D12" s="16">
        <f t="shared" si="2"/>
        <v>5572</v>
      </c>
      <c r="E12" s="23">
        <f t="shared" si="3"/>
        <v>6.3388052739951988</v>
      </c>
      <c r="F12" s="24">
        <v>87903</v>
      </c>
      <c r="G12" s="19">
        <f t="shared" si="4"/>
        <v>40054</v>
      </c>
      <c r="H12" s="25">
        <f t="shared" si="5"/>
        <v>96.285968412702232</v>
      </c>
      <c r="I12" s="26">
        <v>1545</v>
      </c>
      <c r="J12" s="25">
        <f t="shared" si="6"/>
        <v>3.7140315872977716</v>
      </c>
      <c r="K12" s="24">
        <v>41599</v>
      </c>
      <c r="L12" s="19">
        <f t="shared" si="7"/>
        <v>42277</v>
      </c>
      <c r="M12" s="23">
        <f t="shared" si="8"/>
        <v>91.303127159640638</v>
      </c>
      <c r="N12" s="26">
        <v>4027</v>
      </c>
      <c r="O12" s="23">
        <f t="shared" si="9"/>
        <v>8.6968728403593634</v>
      </c>
      <c r="P12" s="24">
        <v>46304</v>
      </c>
    </row>
    <row r="13" spans="1:16" s="2" customFormat="1" ht="18" customHeight="1" x14ac:dyDescent="0.25">
      <c r="A13" s="13" t="s">
        <v>6</v>
      </c>
      <c r="B13" s="14">
        <f t="shared" si="1"/>
        <v>41616</v>
      </c>
      <c r="C13" s="22">
        <f t="shared" si="0"/>
        <v>88.571063721108416</v>
      </c>
      <c r="D13" s="16">
        <f t="shared" si="2"/>
        <v>5370</v>
      </c>
      <c r="E13" s="23">
        <f t="shared" si="3"/>
        <v>11.428936278891584</v>
      </c>
      <c r="F13" s="24">
        <v>46986</v>
      </c>
      <c r="G13" s="19">
        <f t="shared" si="4"/>
        <v>20226</v>
      </c>
      <c r="H13" s="25">
        <f t="shared" si="5"/>
        <v>90.772821111210845</v>
      </c>
      <c r="I13" s="26">
        <v>2056</v>
      </c>
      <c r="J13" s="25">
        <f t="shared" si="6"/>
        <v>9.2271788887891582</v>
      </c>
      <c r="K13" s="24">
        <v>22282</v>
      </c>
      <c r="L13" s="19">
        <f t="shared" si="7"/>
        <v>21390</v>
      </c>
      <c r="M13" s="23">
        <f t="shared" si="8"/>
        <v>86.585168393782382</v>
      </c>
      <c r="N13" s="26">
        <v>3314</v>
      </c>
      <c r="O13" s="23">
        <f t="shared" si="9"/>
        <v>13.414831606217618</v>
      </c>
      <c r="P13" s="24">
        <v>24704</v>
      </c>
    </row>
    <row r="14" spans="1:16" s="2" customFormat="1" ht="18" customHeight="1" x14ac:dyDescent="0.25">
      <c r="A14" s="13" t="s">
        <v>7</v>
      </c>
      <c r="B14" s="14">
        <f t="shared" si="1"/>
        <v>379107</v>
      </c>
      <c r="C14" s="22">
        <f t="shared" si="0"/>
        <v>96.47544133327564</v>
      </c>
      <c r="D14" s="16">
        <f t="shared" si="2"/>
        <v>13850</v>
      </c>
      <c r="E14" s="23">
        <f t="shared" si="3"/>
        <v>3.5245586667243494</v>
      </c>
      <c r="F14" s="24">
        <v>392957</v>
      </c>
      <c r="G14" s="19">
        <f t="shared" si="4"/>
        <v>181034</v>
      </c>
      <c r="H14" s="25">
        <f t="shared" si="5"/>
        <v>98.095356788711939</v>
      </c>
      <c r="I14" s="26">
        <v>3515</v>
      </c>
      <c r="J14" s="25">
        <f t="shared" si="6"/>
        <v>1.9046432112880589</v>
      </c>
      <c r="K14" s="24">
        <v>184549</v>
      </c>
      <c r="L14" s="19">
        <f t="shared" si="7"/>
        <v>198073</v>
      </c>
      <c r="M14" s="23">
        <f t="shared" si="8"/>
        <v>95.040977313730764</v>
      </c>
      <c r="N14" s="26">
        <v>10335</v>
      </c>
      <c r="O14" s="23">
        <f t="shared" si="9"/>
        <v>4.9590226862692415</v>
      </c>
      <c r="P14" s="24">
        <v>208408</v>
      </c>
    </row>
    <row r="15" spans="1:16" s="2" customFormat="1" ht="18" customHeight="1" x14ac:dyDescent="0.25">
      <c r="A15" s="13" t="s">
        <v>8</v>
      </c>
      <c r="B15" s="14">
        <f t="shared" si="1"/>
        <v>34606</v>
      </c>
      <c r="C15" s="22">
        <f t="shared" si="0"/>
        <v>88.404649380508374</v>
      </c>
      <c r="D15" s="16">
        <f t="shared" si="2"/>
        <v>4539</v>
      </c>
      <c r="E15" s="23">
        <f t="shared" si="3"/>
        <v>11.595350619491633</v>
      </c>
      <c r="F15" s="24">
        <v>39145</v>
      </c>
      <c r="G15" s="19">
        <f t="shared" si="4"/>
        <v>17545</v>
      </c>
      <c r="H15" s="25">
        <f t="shared" si="5"/>
        <v>94.373621644881936</v>
      </c>
      <c r="I15" s="26">
        <v>1046</v>
      </c>
      <c r="J15" s="25">
        <f t="shared" si="6"/>
        <v>5.6263783551180682</v>
      </c>
      <c r="K15" s="24">
        <v>18591</v>
      </c>
      <c r="L15" s="19">
        <f t="shared" si="7"/>
        <v>17061</v>
      </c>
      <c r="M15" s="23">
        <f t="shared" si="8"/>
        <v>83.005740974992705</v>
      </c>
      <c r="N15" s="26">
        <v>3493</v>
      </c>
      <c r="O15" s="23">
        <f t="shared" si="9"/>
        <v>16.994259025007295</v>
      </c>
      <c r="P15" s="24">
        <v>20554</v>
      </c>
    </row>
    <row r="16" spans="1:16" s="2" customFormat="1" ht="18" customHeight="1" x14ac:dyDescent="0.25">
      <c r="A16" s="13" t="s">
        <v>9</v>
      </c>
      <c r="B16" s="14">
        <f t="shared" si="1"/>
        <v>161879</v>
      </c>
      <c r="C16" s="22">
        <f t="shared" si="0"/>
        <v>84.380978195712117</v>
      </c>
      <c r="D16" s="16">
        <f t="shared" si="2"/>
        <v>29964</v>
      </c>
      <c r="E16" s="23">
        <f t="shared" si="3"/>
        <v>15.619021804287881</v>
      </c>
      <c r="F16" s="24">
        <v>191843</v>
      </c>
      <c r="G16" s="19">
        <f t="shared" si="4"/>
        <v>81903</v>
      </c>
      <c r="H16" s="25">
        <f t="shared" si="5"/>
        <v>89.520280683345902</v>
      </c>
      <c r="I16" s="26">
        <v>9588</v>
      </c>
      <c r="J16" s="25">
        <f t="shared" si="6"/>
        <v>10.479719316654098</v>
      </c>
      <c r="K16" s="24">
        <v>91491</v>
      </c>
      <c r="L16" s="19">
        <f t="shared" si="7"/>
        <v>79976</v>
      </c>
      <c r="M16" s="23">
        <f t="shared" si="8"/>
        <v>79.695471938775512</v>
      </c>
      <c r="N16" s="26">
        <v>20376</v>
      </c>
      <c r="O16" s="23">
        <f t="shared" si="9"/>
        <v>20.304528061224488</v>
      </c>
      <c r="P16" s="24">
        <v>100352</v>
      </c>
    </row>
    <row r="17" spans="1:16" s="2" customFormat="1" ht="18" customHeight="1" x14ac:dyDescent="0.25">
      <c r="A17" s="13" t="s">
        <v>10</v>
      </c>
      <c r="B17" s="14">
        <f t="shared" si="1"/>
        <v>21544</v>
      </c>
      <c r="C17" s="22">
        <f t="shared" si="0"/>
        <v>81.944391616903118</v>
      </c>
      <c r="D17" s="16">
        <f t="shared" si="2"/>
        <v>4747</v>
      </c>
      <c r="E17" s="23">
        <f t="shared" si="3"/>
        <v>18.055608383096878</v>
      </c>
      <c r="F17" s="24">
        <v>26291</v>
      </c>
      <c r="G17" s="19">
        <f t="shared" si="4"/>
        <v>10472</v>
      </c>
      <c r="H17" s="25">
        <f t="shared" si="5"/>
        <v>86.61703887510339</v>
      </c>
      <c r="I17" s="26">
        <v>1618</v>
      </c>
      <c r="J17" s="25">
        <f t="shared" si="6"/>
        <v>13.382961124896608</v>
      </c>
      <c r="K17" s="24">
        <v>12090</v>
      </c>
      <c r="L17" s="19">
        <f t="shared" si="7"/>
        <v>11072</v>
      </c>
      <c r="M17" s="23">
        <f t="shared" si="8"/>
        <v>77.966340398563489</v>
      </c>
      <c r="N17" s="26">
        <v>3129</v>
      </c>
      <c r="O17" s="23">
        <f t="shared" si="9"/>
        <v>22.033659601436518</v>
      </c>
      <c r="P17" s="24">
        <v>14201</v>
      </c>
    </row>
    <row r="18" spans="1:16" s="2" customFormat="1" ht="18" customHeight="1" x14ac:dyDescent="0.25">
      <c r="A18" s="13" t="s">
        <v>11</v>
      </c>
      <c r="B18" s="14">
        <f t="shared" si="1"/>
        <v>7678</v>
      </c>
      <c r="C18" s="22">
        <f t="shared" si="0"/>
        <v>68.394797790842688</v>
      </c>
      <c r="D18" s="16">
        <f t="shared" si="2"/>
        <v>3548</v>
      </c>
      <c r="E18" s="23">
        <f t="shared" si="3"/>
        <v>31.605202209157312</v>
      </c>
      <c r="F18" s="24">
        <v>11226</v>
      </c>
      <c r="G18" s="19">
        <f t="shared" si="4"/>
        <v>4142</v>
      </c>
      <c r="H18" s="25">
        <f t="shared" si="5"/>
        <v>76.237806000368124</v>
      </c>
      <c r="I18" s="26">
        <v>1291</v>
      </c>
      <c r="J18" s="25">
        <f t="shared" si="6"/>
        <v>23.762193999631879</v>
      </c>
      <c r="K18" s="24">
        <v>5433</v>
      </c>
      <c r="L18" s="19">
        <f t="shared" si="7"/>
        <v>3536</v>
      </c>
      <c r="M18" s="23">
        <f t="shared" si="8"/>
        <v>61.039185223545658</v>
      </c>
      <c r="N18" s="26">
        <v>2257</v>
      </c>
      <c r="O18" s="23">
        <f t="shared" si="9"/>
        <v>38.960814776454342</v>
      </c>
      <c r="P18" s="24">
        <v>5793</v>
      </c>
    </row>
    <row r="19" spans="1:16" s="2" customFormat="1" ht="18" customHeight="1" x14ac:dyDescent="0.25">
      <c r="A19" s="13" t="s">
        <v>12</v>
      </c>
      <c r="B19" s="14">
        <f t="shared" si="1"/>
        <v>44980</v>
      </c>
      <c r="C19" s="22">
        <f t="shared" si="0"/>
        <v>93.377620925887484</v>
      </c>
      <c r="D19" s="16">
        <f t="shared" si="2"/>
        <v>3190</v>
      </c>
      <c r="E19" s="23">
        <f t="shared" si="3"/>
        <v>6.6223790741125184</v>
      </c>
      <c r="F19" s="24">
        <v>48170</v>
      </c>
      <c r="G19" s="19">
        <f t="shared" si="4"/>
        <v>22993</v>
      </c>
      <c r="H19" s="25">
        <f t="shared" si="5"/>
        <v>94.879095485681276</v>
      </c>
      <c r="I19" s="26">
        <v>1241</v>
      </c>
      <c r="J19" s="25">
        <f t="shared" si="6"/>
        <v>5.1209045143187257</v>
      </c>
      <c r="K19" s="24">
        <v>24234</v>
      </c>
      <c r="L19" s="19">
        <f t="shared" si="7"/>
        <v>21987</v>
      </c>
      <c r="M19" s="23">
        <f t="shared" si="8"/>
        <v>91.857453208556151</v>
      </c>
      <c r="N19" s="26">
        <v>1949</v>
      </c>
      <c r="O19" s="23">
        <f t="shared" si="9"/>
        <v>8.1425467914438503</v>
      </c>
      <c r="P19" s="24">
        <v>23936</v>
      </c>
    </row>
    <row r="20" spans="1:16" s="2" customFormat="1" ht="18" customHeight="1" x14ac:dyDescent="0.25">
      <c r="A20" s="13" t="s">
        <v>13</v>
      </c>
      <c r="B20" s="14">
        <f t="shared" si="1"/>
        <v>101742</v>
      </c>
      <c r="C20" s="22">
        <f t="shared" si="0"/>
        <v>93.405554280468223</v>
      </c>
      <c r="D20" s="16">
        <f t="shared" si="2"/>
        <v>7183</v>
      </c>
      <c r="E20" s="23">
        <f t="shared" si="3"/>
        <v>6.5944457195317883</v>
      </c>
      <c r="F20" s="24">
        <v>108925</v>
      </c>
      <c r="G20" s="19">
        <f t="shared" si="4"/>
        <v>49634</v>
      </c>
      <c r="H20" s="25">
        <f t="shared" si="5"/>
        <v>95.499586323668069</v>
      </c>
      <c r="I20" s="26">
        <v>2339</v>
      </c>
      <c r="J20" s="25">
        <f t="shared" si="6"/>
        <v>4.5004136763319416</v>
      </c>
      <c r="K20" s="24">
        <v>51973</v>
      </c>
      <c r="L20" s="19">
        <f t="shared" si="7"/>
        <v>52108</v>
      </c>
      <c r="M20" s="23">
        <f t="shared" si="8"/>
        <v>91.494591937069814</v>
      </c>
      <c r="N20" s="26">
        <v>4844</v>
      </c>
      <c r="O20" s="23">
        <f t="shared" si="9"/>
        <v>8.5054080629301865</v>
      </c>
      <c r="P20" s="24">
        <v>56952</v>
      </c>
    </row>
    <row r="21" spans="1:16" s="2" customFormat="1" ht="18" customHeight="1" x14ac:dyDescent="0.25">
      <c r="A21" s="13" t="s">
        <v>14</v>
      </c>
      <c r="B21" s="14">
        <f t="shared" si="1"/>
        <v>338669</v>
      </c>
      <c r="C21" s="22">
        <f t="shared" si="0"/>
        <v>95.907351870888448</v>
      </c>
      <c r="D21" s="16">
        <f t="shared" si="2"/>
        <v>14452</v>
      </c>
      <c r="E21" s="23">
        <f t="shared" si="3"/>
        <v>4.0926481291115504</v>
      </c>
      <c r="F21" s="24">
        <v>353121</v>
      </c>
      <c r="G21" s="19">
        <f t="shared" si="4"/>
        <v>162685</v>
      </c>
      <c r="H21" s="25">
        <f t="shared" si="5"/>
        <v>97.583286346677539</v>
      </c>
      <c r="I21" s="26">
        <v>4029</v>
      </c>
      <c r="J21" s="25">
        <f t="shared" si="6"/>
        <v>2.4167136533224562</v>
      </c>
      <c r="K21" s="24">
        <v>166714</v>
      </c>
      <c r="L21" s="19">
        <f t="shared" si="7"/>
        <v>175984</v>
      </c>
      <c r="M21" s="23">
        <f t="shared" si="8"/>
        <v>94.408471784857866</v>
      </c>
      <c r="N21" s="26">
        <v>10423</v>
      </c>
      <c r="O21" s="23">
        <f t="shared" si="9"/>
        <v>5.5915282151421355</v>
      </c>
      <c r="P21" s="24">
        <v>186407</v>
      </c>
    </row>
    <row r="22" spans="1:16" s="2" customFormat="1" ht="18" customHeight="1" x14ac:dyDescent="0.25">
      <c r="A22" s="13" t="s">
        <v>15</v>
      </c>
      <c r="B22" s="14">
        <f t="shared" si="1"/>
        <v>107328</v>
      </c>
      <c r="C22" s="22">
        <f t="shared" si="0"/>
        <v>90.978291274974353</v>
      </c>
      <c r="D22" s="16">
        <f t="shared" si="2"/>
        <v>10643</v>
      </c>
      <c r="E22" s="23">
        <f t="shared" si="3"/>
        <v>9.0217087250256416</v>
      </c>
      <c r="F22" s="24">
        <v>117971</v>
      </c>
      <c r="G22" s="19">
        <f t="shared" si="4"/>
        <v>52737</v>
      </c>
      <c r="H22" s="25">
        <f t="shared" si="5"/>
        <v>93.367916010126933</v>
      </c>
      <c r="I22" s="26">
        <v>3746</v>
      </c>
      <c r="J22" s="25">
        <f t="shared" si="6"/>
        <v>6.6320839898730597</v>
      </c>
      <c r="K22" s="24">
        <v>56483</v>
      </c>
      <c r="L22" s="19">
        <f t="shared" si="7"/>
        <v>54591</v>
      </c>
      <c r="M22" s="23">
        <f t="shared" si="8"/>
        <v>88.783177205308348</v>
      </c>
      <c r="N22" s="26">
        <v>6897</v>
      </c>
      <c r="O22" s="23">
        <f t="shared" si="9"/>
        <v>11.216822794691646</v>
      </c>
      <c r="P22" s="24">
        <v>61488</v>
      </c>
    </row>
    <row r="23" spans="1:16" s="2" customFormat="1" ht="18" customHeight="1" thickBot="1" x14ac:dyDescent="0.3">
      <c r="A23" s="27" t="s">
        <v>16</v>
      </c>
      <c r="B23" s="14">
        <f t="shared" si="1"/>
        <v>107733</v>
      </c>
      <c r="C23" s="28">
        <f t="shared" si="0"/>
        <v>96.307983873130524</v>
      </c>
      <c r="D23" s="16">
        <f t="shared" si="2"/>
        <v>4130</v>
      </c>
      <c r="E23" s="29">
        <f t="shared" si="3"/>
        <v>3.6920161268694738</v>
      </c>
      <c r="F23" s="30">
        <v>111863</v>
      </c>
      <c r="G23" s="19">
        <f t="shared" si="4"/>
        <v>51929</v>
      </c>
      <c r="H23" s="31">
        <f t="shared" si="5"/>
        <v>97.676999473327825</v>
      </c>
      <c r="I23" s="32">
        <v>1235</v>
      </c>
      <c r="J23" s="31">
        <f t="shared" si="6"/>
        <v>2.323000526672184</v>
      </c>
      <c r="K23" s="30">
        <v>53164</v>
      </c>
      <c r="L23" s="19">
        <f t="shared" si="7"/>
        <v>55804</v>
      </c>
      <c r="M23" s="29">
        <f t="shared" si="8"/>
        <v>95.068059081074637</v>
      </c>
      <c r="N23" s="32">
        <v>2895</v>
      </c>
      <c r="O23" s="29">
        <f t="shared" si="9"/>
        <v>4.9319409189253651</v>
      </c>
      <c r="P23" s="30">
        <v>58699</v>
      </c>
    </row>
    <row r="24" spans="1:16" s="2" customFormat="1" ht="18" customHeight="1" thickBot="1" x14ac:dyDescent="0.3">
      <c r="A24" s="33" t="s">
        <v>325</v>
      </c>
      <c r="B24" s="34">
        <f>SUM(B7:B23)</f>
        <v>2501700</v>
      </c>
      <c r="C24" s="35">
        <f t="shared" si="0"/>
        <v>94.239512336798612</v>
      </c>
      <c r="D24" s="36">
        <f>SUM(D7:D23)</f>
        <v>152919</v>
      </c>
      <c r="E24" s="37">
        <f t="shared" si="3"/>
        <v>5.7604876632013857</v>
      </c>
      <c r="F24" s="38">
        <f>SUM(F7:F23)</f>
        <v>2654619</v>
      </c>
      <c r="G24" s="39">
        <f>SUM(G7:G23)</f>
        <v>1207251</v>
      </c>
      <c r="H24" s="40">
        <f t="shared" si="5"/>
        <v>96.212854775891373</v>
      </c>
      <c r="I24" s="41">
        <f>SUM(I7:I23)</f>
        <v>47520</v>
      </c>
      <c r="J24" s="40">
        <f t="shared" si="6"/>
        <v>3.7871452241086221</v>
      </c>
      <c r="K24" s="38">
        <f>SUM(K7:K23)</f>
        <v>1254771</v>
      </c>
      <c r="L24" s="39">
        <f>SUM(L7:L23)</f>
        <v>1294449</v>
      </c>
      <c r="M24" s="37">
        <f t="shared" si="8"/>
        <v>92.470682531246254</v>
      </c>
      <c r="N24" s="41">
        <f>SUM(N7:N23)</f>
        <v>105399</v>
      </c>
      <c r="O24" s="37">
        <f t="shared" si="9"/>
        <v>7.5293174687537503</v>
      </c>
      <c r="P24" s="38">
        <f>SUM(P7:P23)</f>
        <v>1399848</v>
      </c>
    </row>
    <row r="25" spans="1:16" ht="15" customHeight="1" x14ac:dyDescent="0.25">
      <c r="A25" s="3" t="s">
        <v>349</v>
      </c>
      <c r="B25" s="3"/>
      <c r="C25" s="3"/>
      <c r="D25" s="3"/>
      <c r="E25" s="3"/>
      <c r="F25" s="3"/>
    </row>
    <row r="26" spans="1:16" ht="15" customHeight="1" x14ac:dyDescent="0.25">
      <c r="A26" s="3" t="s">
        <v>348</v>
      </c>
      <c r="B26" s="3"/>
      <c r="C26" s="3"/>
      <c r="D26" s="3"/>
      <c r="E26" s="3"/>
      <c r="F26" s="3"/>
    </row>
    <row r="27" spans="1:16" ht="15" customHeight="1" x14ac:dyDescent="0.25">
      <c r="A27" s="3" t="s">
        <v>396</v>
      </c>
      <c r="B27" s="3"/>
      <c r="C27" s="3"/>
      <c r="D27" s="3"/>
      <c r="E27" s="3"/>
      <c r="F27" s="3"/>
    </row>
    <row r="29" spans="1:16" x14ac:dyDescent="0.25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6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6" x14ac:dyDescent="0.25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6" x14ac:dyDescent="0.25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 x14ac:dyDescent="0.2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2" x14ac:dyDescent="0.25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</row>
  </sheetData>
  <mergeCells count="8">
    <mergeCell ref="A1:P1"/>
    <mergeCell ref="A2:P2"/>
    <mergeCell ref="A3:P3"/>
    <mergeCell ref="L5:P5"/>
    <mergeCell ref="A5:A6"/>
    <mergeCell ref="B5:F5"/>
    <mergeCell ref="G5:K5"/>
    <mergeCell ref="A4:I4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0">
    <outlinePr summaryBelow="0" summaryRight="0"/>
  </sheetPr>
  <dimension ref="A1:P21"/>
  <sheetViews>
    <sheetView showGridLines="0" zoomScaleNormal="100" workbookViewId="0">
      <selection activeCell="A21" sqref="A21"/>
    </sheetView>
  </sheetViews>
  <sheetFormatPr baseColWidth="10" defaultColWidth="9.140625" defaultRowHeight="15" x14ac:dyDescent="0.25"/>
  <cols>
    <col min="1" max="1" width="14.85546875" style="42" customWidth="1"/>
    <col min="2" max="2" width="8.85546875" style="9" customWidth="1"/>
    <col min="3" max="3" width="7.7109375" style="9" customWidth="1"/>
    <col min="4" max="4" width="9.7109375" style="9" customWidth="1"/>
    <col min="5" max="5" width="7.7109375" style="9" customWidth="1"/>
    <col min="6" max="6" width="10.28515625" style="9" customWidth="1"/>
    <col min="7" max="7" width="8.85546875" style="9" customWidth="1"/>
    <col min="8" max="8" width="7.7109375" style="9" customWidth="1"/>
    <col min="9" max="9" width="9.7109375" style="9" customWidth="1"/>
    <col min="10" max="10" width="7.7109375" style="9" customWidth="1"/>
    <col min="11" max="11" width="10.28515625" style="9" customWidth="1"/>
    <col min="12" max="12" width="8.85546875" style="9" customWidth="1"/>
    <col min="13" max="13" width="7.7109375" style="9" customWidth="1"/>
    <col min="14" max="14" width="9.7109375" style="9" customWidth="1"/>
    <col min="15" max="15" width="7.7109375" style="9" customWidth="1"/>
    <col min="16" max="16" width="10.2851562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52.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24.95" customHeight="1" x14ac:dyDescent="0.25">
      <c r="A7" s="13" t="s">
        <v>274</v>
      </c>
      <c r="B7" s="14">
        <f>G7+L7</f>
        <v>41226</v>
      </c>
      <c r="C7" s="15">
        <f t="shared" ref="C7:C18" si="0">B7/F7*100</f>
        <v>85.555970613871253</v>
      </c>
      <c r="D7" s="16">
        <f>I7+N7</f>
        <v>6960</v>
      </c>
      <c r="E7" s="17">
        <f>D7/F7*100</f>
        <v>14.444029386128751</v>
      </c>
      <c r="F7" s="18">
        <v>48186</v>
      </c>
      <c r="G7" s="19">
        <f>K7-I7</f>
        <v>19910</v>
      </c>
      <c r="H7" s="20">
        <f>G7/K7*100</f>
        <v>86.818122356429598</v>
      </c>
      <c r="I7" s="21">
        <v>3023</v>
      </c>
      <c r="J7" s="20">
        <f>I7/K7*100</f>
        <v>13.181877643570401</v>
      </c>
      <c r="K7" s="18">
        <v>22933</v>
      </c>
      <c r="L7" s="19">
        <f>P7-N7</f>
        <v>21316</v>
      </c>
      <c r="M7" s="17">
        <f>L7/P7*100</f>
        <v>84.409773096265795</v>
      </c>
      <c r="N7" s="21">
        <v>3937</v>
      </c>
      <c r="O7" s="17">
        <f>N7/P7*100</f>
        <v>15.59022690373421</v>
      </c>
      <c r="P7" s="18">
        <v>25253</v>
      </c>
    </row>
    <row r="8" spans="1:16" s="2" customFormat="1" ht="24.95" customHeight="1" x14ac:dyDescent="0.25">
      <c r="A8" s="13" t="s">
        <v>275</v>
      </c>
      <c r="B8" s="14">
        <f t="shared" ref="B8:B17" si="1">G8+L8</f>
        <v>7234</v>
      </c>
      <c r="C8" s="22">
        <f t="shared" si="0"/>
        <v>88.72807555501042</v>
      </c>
      <c r="D8" s="16">
        <f t="shared" ref="D8:D17" si="2">I8+N8</f>
        <v>919</v>
      </c>
      <c r="E8" s="23">
        <f t="shared" ref="E8:E18" si="3">D8/F8*100</f>
        <v>11.271924444989574</v>
      </c>
      <c r="F8" s="24">
        <v>8153</v>
      </c>
      <c r="G8" s="19">
        <f t="shared" ref="G8:G17" si="4">K8-I8</f>
        <v>3476</v>
      </c>
      <c r="H8" s="25">
        <f t="shared" ref="H8:H18" si="5">G8/K8*100</f>
        <v>89.703225806451613</v>
      </c>
      <c r="I8" s="26">
        <v>399</v>
      </c>
      <c r="J8" s="25">
        <f t="shared" ref="J8:J18" si="6">I8/K8*100</f>
        <v>10.296774193548387</v>
      </c>
      <c r="K8" s="24">
        <v>3875</v>
      </c>
      <c r="L8" s="19">
        <f t="shared" ref="L8:L16" si="7">P8-N8</f>
        <v>3758</v>
      </c>
      <c r="M8" s="23">
        <f t="shared" ref="M8:M18" si="8">L8/P8*100</f>
        <v>87.844787283777464</v>
      </c>
      <c r="N8" s="26">
        <v>520</v>
      </c>
      <c r="O8" s="23">
        <f t="shared" ref="O8:O18" si="9">N8/P8*100</f>
        <v>12.155212716222534</v>
      </c>
      <c r="P8" s="24">
        <v>4278</v>
      </c>
    </row>
    <row r="9" spans="1:16" s="2" customFormat="1" ht="24.95" customHeight="1" x14ac:dyDescent="0.25">
      <c r="A9" s="13" t="s">
        <v>276</v>
      </c>
      <c r="B9" s="14">
        <f t="shared" si="1"/>
        <v>15067</v>
      </c>
      <c r="C9" s="22">
        <f t="shared" si="0"/>
        <v>87.299380033605658</v>
      </c>
      <c r="D9" s="16">
        <f t="shared" si="2"/>
        <v>2192</v>
      </c>
      <c r="E9" s="23">
        <f t="shared" si="3"/>
        <v>12.700619966394344</v>
      </c>
      <c r="F9" s="24">
        <v>17259</v>
      </c>
      <c r="G9" s="19">
        <f t="shared" si="4"/>
        <v>7263</v>
      </c>
      <c r="H9" s="25">
        <f t="shared" si="5"/>
        <v>88.346916433523901</v>
      </c>
      <c r="I9" s="26">
        <v>958</v>
      </c>
      <c r="J9" s="25">
        <f t="shared" si="6"/>
        <v>11.653083566476099</v>
      </c>
      <c r="K9" s="24">
        <v>8221</v>
      </c>
      <c r="L9" s="19">
        <f t="shared" si="7"/>
        <v>7804</v>
      </c>
      <c r="M9" s="23">
        <f t="shared" si="8"/>
        <v>86.34653684443461</v>
      </c>
      <c r="N9" s="26">
        <v>1234</v>
      </c>
      <c r="O9" s="23">
        <f t="shared" si="9"/>
        <v>13.65346315556539</v>
      </c>
      <c r="P9" s="24">
        <v>9038</v>
      </c>
    </row>
    <row r="10" spans="1:16" s="2" customFormat="1" ht="24.95" customHeight="1" x14ac:dyDescent="0.25">
      <c r="A10" s="13" t="s">
        <v>277</v>
      </c>
      <c r="B10" s="14">
        <f t="shared" si="1"/>
        <v>26763</v>
      </c>
      <c r="C10" s="22">
        <f t="shared" si="0"/>
        <v>77.976225161703866</v>
      </c>
      <c r="D10" s="16">
        <f t="shared" si="2"/>
        <v>7559</v>
      </c>
      <c r="E10" s="23">
        <f t="shared" si="3"/>
        <v>22.023774838296138</v>
      </c>
      <c r="F10" s="24">
        <v>34322</v>
      </c>
      <c r="G10" s="19">
        <f t="shared" si="4"/>
        <v>13133</v>
      </c>
      <c r="H10" s="25">
        <f t="shared" si="5"/>
        <v>78.876876876876878</v>
      </c>
      <c r="I10" s="26">
        <v>3517</v>
      </c>
      <c r="J10" s="25">
        <f t="shared" si="6"/>
        <v>21.123123123123122</v>
      </c>
      <c r="K10" s="24">
        <v>16650</v>
      </c>
      <c r="L10" s="19">
        <f t="shared" si="7"/>
        <v>13630</v>
      </c>
      <c r="M10" s="23">
        <f t="shared" si="8"/>
        <v>77.127659574468083</v>
      </c>
      <c r="N10" s="26">
        <v>4042</v>
      </c>
      <c r="O10" s="23">
        <f t="shared" si="9"/>
        <v>22.872340425531913</v>
      </c>
      <c r="P10" s="24">
        <v>17672</v>
      </c>
    </row>
    <row r="11" spans="1:16" s="2" customFormat="1" ht="24.95" customHeight="1" x14ac:dyDescent="0.25">
      <c r="A11" s="13" t="s">
        <v>278</v>
      </c>
      <c r="B11" s="14">
        <f t="shared" si="1"/>
        <v>12984</v>
      </c>
      <c r="C11" s="22">
        <f t="shared" si="0"/>
        <v>88.840232637700993</v>
      </c>
      <c r="D11" s="16">
        <f t="shared" si="2"/>
        <v>1631</v>
      </c>
      <c r="E11" s="23">
        <f t="shared" si="3"/>
        <v>11.159767362299009</v>
      </c>
      <c r="F11" s="24">
        <v>14615</v>
      </c>
      <c r="G11" s="19">
        <f t="shared" si="4"/>
        <v>6315</v>
      </c>
      <c r="H11" s="25">
        <f t="shared" si="5"/>
        <v>90.343347639484989</v>
      </c>
      <c r="I11" s="26">
        <v>675</v>
      </c>
      <c r="J11" s="25">
        <f t="shared" si="6"/>
        <v>9.6566523605150216</v>
      </c>
      <c r="K11" s="24">
        <v>6990</v>
      </c>
      <c r="L11" s="19">
        <f t="shared" si="7"/>
        <v>6669</v>
      </c>
      <c r="M11" s="23">
        <f t="shared" si="8"/>
        <v>87.462295081967213</v>
      </c>
      <c r="N11" s="26">
        <v>956</v>
      </c>
      <c r="O11" s="23">
        <f t="shared" si="9"/>
        <v>12.537704918032787</v>
      </c>
      <c r="P11" s="24">
        <v>7625</v>
      </c>
    </row>
    <row r="12" spans="1:16" s="2" customFormat="1" ht="24.95" customHeight="1" x14ac:dyDescent="0.25">
      <c r="A12" s="13" t="s">
        <v>279</v>
      </c>
      <c r="B12" s="14">
        <f t="shared" si="1"/>
        <v>8172</v>
      </c>
      <c r="C12" s="22">
        <f t="shared" si="0"/>
        <v>88.845401174168288</v>
      </c>
      <c r="D12" s="16">
        <f t="shared" si="2"/>
        <v>1026</v>
      </c>
      <c r="E12" s="23">
        <f t="shared" si="3"/>
        <v>11.154598825831702</v>
      </c>
      <c r="F12" s="24">
        <v>9198</v>
      </c>
      <c r="G12" s="19">
        <f t="shared" si="4"/>
        <v>3949</v>
      </c>
      <c r="H12" s="25">
        <f t="shared" si="5"/>
        <v>89.790814006366531</v>
      </c>
      <c r="I12" s="26">
        <v>449</v>
      </c>
      <c r="J12" s="25">
        <f t="shared" si="6"/>
        <v>10.20918599363347</v>
      </c>
      <c r="K12" s="24">
        <v>4398</v>
      </c>
      <c r="L12" s="19">
        <f t="shared" si="7"/>
        <v>4223</v>
      </c>
      <c r="M12" s="23">
        <f t="shared" si="8"/>
        <v>87.979166666666657</v>
      </c>
      <c r="N12" s="26">
        <v>577</v>
      </c>
      <c r="O12" s="23">
        <f t="shared" si="9"/>
        <v>12.020833333333334</v>
      </c>
      <c r="P12" s="24">
        <v>4800</v>
      </c>
    </row>
    <row r="13" spans="1:16" s="2" customFormat="1" ht="24.95" customHeight="1" x14ac:dyDescent="0.25">
      <c r="A13" s="13" t="s">
        <v>280</v>
      </c>
      <c r="B13" s="14">
        <f t="shared" si="1"/>
        <v>8544</v>
      </c>
      <c r="C13" s="22">
        <f t="shared" si="0"/>
        <v>83.962264150943398</v>
      </c>
      <c r="D13" s="16">
        <f t="shared" si="2"/>
        <v>1632</v>
      </c>
      <c r="E13" s="23">
        <f t="shared" si="3"/>
        <v>16.037735849056602</v>
      </c>
      <c r="F13" s="24">
        <v>10176</v>
      </c>
      <c r="G13" s="19">
        <f t="shared" si="4"/>
        <v>4182</v>
      </c>
      <c r="H13" s="25">
        <f t="shared" si="5"/>
        <v>84.741641337386014</v>
      </c>
      <c r="I13" s="26">
        <v>753</v>
      </c>
      <c r="J13" s="25">
        <f t="shared" si="6"/>
        <v>15.258358662613983</v>
      </c>
      <c r="K13" s="24">
        <v>4935</v>
      </c>
      <c r="L13" s="19">
        <f t="shared" si="7"/>
        <v>4362</v>
      </c>
      <c r="M13" s="23">
        <f t="shared" si="8"/>
        <v>83.228391528334285</v>
      </c>
      <c r="N13" s="26">
        <v>879</v>
      </c>
      <c r="O13" s="23">
        <f t="shared" si="9"/>
        <v>16.771608471665715</v>
      </c>
      <c r="P13" s="24">
        <v>5241</v>
      </c>
    </row>
    <row r="14" spans="1:16" s="2" customFormat="1" ht="24.95" customHeight="1" x14ac:dyDescent="0.25">
      <c r="A14" s="13" t="s">
        <v>281</v>
      </c>
      <c r="B14" s="14">
        <f t="shared" si="1"/>
        <v>4558</v>
      </c>
      <c r="C14" s="22">
        <f t="shared" si="0"/>
        <v>84.611100798217933</v>
      </c>
      <c r="D14" s="16">
        <f t="shared" si="2"/>
        <v>829</v>
      </c>
      <c r="E14" s="23">
        <f t="shared" si="3"/>
        <v>15.388899201782069</v>
      </c>
      <c r="F14" s="24">
        <v>5387</v>
      </c>
      <c r="G14" s="19">
        <f t="shared" si="4"/>
        <v>2176</v>
      </c>
      <c r="H14" s="25">
        <f t="shared" si="5"/>
        <v>85.099726241689481</v>
      </c>
      <c r="I14" s="26">
        <v>381</v>
      </c>
      <c r="J14" s="25">
        <f t="shared" si="6"/>
        <v>14.90027375831052</v>
      </c>
      <c r="K14" s="24">
        <v>2557</v>
      </c>
      <c r="L14" s="19">
        <f t="shared" si="7"/>
        <v>2382</v>
      </c>
      <c r="M14" s="23">
        <f t="shared" si="8"/>
        <v>84.169611307420496</v>
      </c>
      <c r="N14" s="26">
        <v>448</v>
      </c>
      <c r="O14" s="23">
        <f t="shared" si="9"/>
        <v>15.830388692579506</v>
      </c>
      <c r="P14" s="24">
        <v>2830</v>
      </c>
    </row>
    <row r="15" spans="1:16" s="2" customFormat="1" ht="24.95" customHeight="1" x14ac:dyDescent="0.25">
      <c r="A15" s="13" t="s">
        <v>282</v>
      </c>
      <c r="B15" s="14">
        <f t="shared" si="1"/>
        <v>18128</v>
      </c>
      <c r="C15" s="22">
        <f t="shared" si="0"/>
        <v>78.262746621767477</v>
      </c>
      <c r="D15" s="16">
        <f t="shared" si="2"/>
        <v>5035</v>
      </c>
      <c r="E15" s="23">
        <f t="shared" si="3"/>
        <v>21.737253378232527</v>
      </c>
      <c r="F15" s="24">
        <v>23163</v>
      </c>
      <c r="G15" s="19">
        <f t="shared" si="4"/>
        <v>9164</v>
      </c>
      <c r="H15" s="25">
        <f t="shared" si="5"/>
        <v>80.647716272111239</v>
      </c>
      <c r="I15" s="26">
        <v>2199</v>
      </c>
      <c r="J15" s="25">
        <f t="shared" si="6"/>
        <v>19.352283727888761</v>
      </c>
      <c r="K15" s="24">
        <v>11363</v>
      </c>
      <c r="L15" s="19">
        <f t="shared" si="7"/>
        <v>8964</v>
      </c>
      <c r="M15" s="23">
        <f t="shared" si="8"/>
        <v>75.966101694915253</v>
      </c>
      <c r="N15" s="26">
        <v>2836</v>
      </c>
      <c r="O15" s="23">
        <f t="shared" si="9"/>
        <v>24.033898305084747</v>
      </c>
      <c r="P15" s="24">
        <v>11800</v>
      </c>
    </row>
    <row r="16" spans="1:16" s="2" customFormat="1" ht="24.95" customHeight="1" x14ac:dyDescent="0.25">
      <c r="A16" s="13" t="s">
        <v>283</v>
      </c>
      <c r="B16" s="14">
        <f t="shared" si="1"/>
        <v>6264</v>
      </c>
      <c r="C16" s="22">
        <f t="shared" si="0"/>
        <v>80.040889343214928</v>
      </c>
      <c r="D16" s="16">
        <f t="shared" si="2"/>
        <v>1562</v>
      </c>
      <c r="E16" s="23">
        <f t="shared" si="3"/>
        <v>19.959110656785075</v>
      </c>
      <c r="F16" s="24">
        <v>7826</v>
      </c>
      <c r="G16" s="19">
        <f t="shared" si="4"/>
        <v>3129</v>
      </c>
      <c r="H16" s="25">
        <f t="shared" si="5"/>
        <v>81.996855345911939</v>
      </c>
      <c r="I16" s="26">
        <v>687</v>
      </c>
      <c r="J16" s="25">
        <f t="shared" si="6"/>
        <v>18.00314465408805</v>
      </c>
      <c r="K16" s="24">
        <v>3816</v>
      </c>
      <c r="L16" s="19">
        <f t="shared" si="7"/>
        <v>3135</v>
      </c>
      <c r="M16" s="23">
        <f t="shared" si="8"/>
        <v>78.179551122194511</v>
      </c>
      <c r="N16" s="26">
        <v>875</v>
      </c>
      <c r="O16" s="23">
        <f t="shared" si="9"/>
        <v>21.820448877805486</v>
      </c>
      <c r="P16" s="24">
        <v>4010</v>
      </c>
    </row>
    <row r="17" spans="1:16" s="2" customFormat="1" ht="24.95" customHeight="1" thickBot="1" x14ac:dyDescent="0.3">
      <c r="A17" s="27" t="s">
        <v>284</v>
      </c>
      <c r="B17" s="14">
        <f t="shared" si="1"/>
        <v>8040</v>
      </c>
      <c r="C17" s="28">
        <f t="shared" si="0"/>
        <v>84.391728770861761</v>
      </c>
      <c r="D17" s="16">
        <f t="shared" si="2"/>
        <v>1487</v>
      </c>
      <c r="E17" s="29">
        <f t="shared" si="3"/>
        <v>15.608271229138238</v>
      </c>
      <c r="F17" s="30">
        <v>9527</v>
      </c>
      <c r="G17" s="19">
        <f t="shared" si="4"/>
        <v>3902</v>
      </c>
      <c r="H17" s="31">
        <f t="shared" si="5"/>
        <v>86.749666518452656</v>
      </c>
      <c r="I17" s="32">
        <v>596</v>
      </c>
      <c r="J17" s="31">
        <f t="shared" si="6"/>
        <v>13.250333481547354</v>
      </c>
      <c r="K17" s="30">
        <v>4498</v>
      </c>
      <c r="L17" s="19">
        <f>P17-N17</f>
        <v>4138</v>
      </c>
      <c r="M17" s="29">
        <f t="shared" si="8"/>
        <v>82.282759992046124</v>
      </c>
      <c r="N17" s="32">
        <v>891</v>
      </c>
      <c r="O17" s="29">
        <f t="shared" si="9"/>
        <v>17.717240007953869</v>
      </c>
      <c r="P17" s="30">
        <v>5029</v>
      </c>
    </row>
    <row r="18" spans="1:16" s="2" customFormat="1" ht="24.95" customHeight="1" thickBot="1" x14ac:dyDescent="0.3">
      <c r="A18" s="33" t="s">
        <v>344</v>
      </c>
      <c r="B18" s="34">
        <f>SUM(B7:B17)</f>
        <v>156980</v>
      </c>
      <c r="C18" s="35">
        <f t="shared" si="0"/>
        <v>83.583583583583589</v>
      </c>
      <c r="D18" s="36">
        <f>SUM(D7:D17)</f>
        <v>30832</v>
      </c>
      <c r="E18" s="37">
        <f t="shared" si="3"/>
        <v>16.416416416416414</v>
      </c>
      <c r="F18" s="38">
        <f>SUM(F7:F17)</f>
        <v>187812</v>
      </c>
      <c r="G18" s="39">
        <f>SUM(G7:G17)</f>
        <v>76599</v>
      </c>
      <c r="H18" s="40">
        <f t="shared" si="5"/>
        <v>84.887406356664741</v>
      </c>
      <c r="I18" s="41">
        <f>SUM(I7:I17)</f>
        <v>13637</v>
      </c>
      <c r="J18" s="40">
        <f t="shared" si="6"/>
        <v>15.112593643335254</v>
      </c>
      <c r="K18" s="38">
        <f>SUM(K7:K17)</f>
        <v>90236</v>
      </c>
      <c r="L18" s="39">
        <f>SUM(L7:L17)</f>
        <v>80381</v>
      </c>
      <c r="M18" s="37">
        <f t="shared" si="8"/>
        <v>82.37783881282283</v>
      </c>
      <c r="N18" s="41">
        <f>SUM(N7:N17)</f>
        <v>17195</v>
      </c>
      <c r="O18" s="37">
        <f t="shared" si="9"/>
        <v>17.622161187177174</v>
      </c>
      <c r="P18" s="38">
        <f>SUM(P7:P17)</f>
        <v>97576</v>
      </c>
    </row>
    <row r="19" spans="1:16" ht="15" customHeight="1" x14ac:dyDescent="0.25">
      <c r="A19" s="3" t="s">
        <v>349</v>
      </c>
      <c r="B19" s="3"/>
      <c r="C19" s="3"/>
      <c r="D19" s="3"/>
      <c r="E19" s="3"/>
      <c r="F19" s="3"/>
    </row>
    <row r="20" spans="1:16" ht="15" customHeight="1" x14ac:dyDescent="0.25">
      <c r="A20" s="3" t="s">
        <v>348</v>
      </c>
      <c r="B20" s="3"/>
      <c r="C20" s="3"/>
      <c r="D20" s="3"/>
      <c r="E20" s="3"/>
      <c r="F20" s="3"/>
    </row>
    <row r="21" spans="1:16" s="1" customFormat="1" ht="15" customHeight="1" x14ac:dyDescent="0.25">
      <c r="A21" s="3" t="s">
        <v>396</v>
      </c>
      <c r="B21" s="3"/>
      <c r="C21" s="3"/>
      <c r="D21" s="3"/>
      <c r="E21" s="3"/>
      <c r="F21" s="3"/>
      <c r="G21" s="9"/>
      <c r="H21" s="9"/>
      <c r="I21" s="9"/>
      <c r="J21" s="9"/>
      <c r="K21" s="9"/>
      <c r="L21" s="9"/>
      <c r="M21" s="9"/>
      <c r="N21" s="9"/>
      <c r="O21" s="9"/>
      <c r="P21" s="9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8 E18 M18 O18 H18 J18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1">
    <outlinePr summaryBelow="0" summaryRight="0"/>
  </sheetPr>
  <dimension ref="A1:R21"/>
  <sheetViews>
    <sheetView showGridLines="0" zoomScaleNormal="100" workbookViewId="0">
      <selection activeCell="A21" sqref="A21"/>
    </sheetView>
  </sheetViews>
  <sheetFormatPr baseColWidth="10" defaultColWidth="9.140625" defaultRowHeight="15" x14ac:dyDescent="0.25"/>
  <cols>
    <col min="1" max="1" width="18.140625" style="42" customWidth="1"/>
    <col min="2" max="2" width="8.85546875" style="9" customWidth="1"/>
    <col min="3" max="3" width="7.28515625" style="9" customWidth="1"/>
    <col min="4" max="4" width="9.7109375" style="9" customWidth="1"/>
    <col min="5" max="5" width="7.28515625" style="9" customWidth="1"/>
    <col min="6" max="6" width="10.28515625" style="9" customWidth="1"/>
    <col min="7" max="7" width="8.85546875" style="9" customWidth="1"/>
    <col min="8" max="8" width="7.28515625" style="9" customWidth="1"/>
    <col min="9" max="9" width="9.7109375" style="9" customWidth="1"/>
    <col min="10" max="10" width="7.28515625" style="9" customWidth="1"/>
    <col min="11" max="11" width="10.28515625" style="9" customWidth="1"/>
    <col min="12" max="12" width="8.85546875" style="9" customWidth="1"/>
    <col min="13" max="13" width="7.28515625" style="9" customWidth="1"/>
    <col min="14" max="14" width="9.7109375" style="9" customWidth="1"/>
    <col min="15" max="15" width="7.28515625" style="9" customWidth="1"/>
    <col min="16" max="16" width="10.28515625" style="9" customWidth="1"/>
    <col min="17" max="18" width="9.140625" style="42"/>
  </cols>
  <sheetData>
    <row r="1" spans="1:18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8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8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8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8" ht="51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8" s="2" customFormat="1" ht="21.95" customHeight="1" x14ac:dyDescent="0.25">
      <c r="A7" s="13" t="s">
        <v>285</v>
      </c>
      <c r="B7" s="14">
        <f>G7+L7</f>
        <v>66260</v>
      </c>
      <c r="C7" s="15">
        <f t="shared" ref="C7:C18" si="0">B7/F7*100</f>
        <v>79.810170798101709</v>
      </c>
      <c r="D7" s="16">
        <f>I7+N7</f>
        <v>16762</v>
      </c>
      <c r="E7" s="17">
        <f>D7/F7*100</f>
        <v>20.189829201898295</v>
      </c>
      <c r="F7" s="18">
        <v>83022</v>
      </c>
      <c r="G7" s="19">
        <f>K7-I7</f>
        <v>31934</v>
      </c>
      <c r="H7" s="20">
        <f>G7/K7*100</f>
        <v>82.215127954276298</v>
      </c>
      <c r="I7" s="21">
        <v>6908</v>
      </c>
      <c r="J7" s="20">
        <f>I7/K7*100</f>
        <v>17.784872045723702</v>
      </c>
      <c r="K7" s="18">
        <v>38842</v>
      </c>
      <c r="L7" s="19">
        <f>P7-N7</f>
        <v>34326</v>
      </c>
      <c r="M7" s="17">
        <f>L7/P7*100</f>
        <v>77.695789950203704</v>
      </c>
      <c r="N7" s="21">
        <v>9854</v>
      </c>
      <c r="O7" s="17">
        <f>N7/P7*100</f>
        <v>22.304210049796289</v>
      </c>
      <c r="P7" s="18">
        <v>44180</v>
      </c>
      <c r="Q7" s="47"/>
      <c r="R7" s="47"/>
    </row>
    <row r="8" spans="1:18" s="2" customFormat="1" ht="21.95" customHeight="1" x14ac:dyDescent="0.25">
      <c r="A8" s="13" t="s">
        <v>395</v>
      </c>
      <c r="B8" s="14">
        <f t="shared" ref="B8:B17" si="1">G8+L8</f>
        <v>5357</v>
      </c>
      <c r="C8" s="22">
        <f t="shared" si="0"/>
        <v>80.423359855877493</v>
      </c>
      <c r="D8" s="16">
        <f t="shared" ref="D8:D17" si="2">I8+N8</f>
        <v>1304</v>
      </c>
      <c r="E8" s="23">
        <f t="shared" ref="E8:E18" si="3">D8/F8*100</f>
        <v>19.576640144122504</v>
      </c>
      <c r="F8" s="24">
        <v>6661</v>
      </c>
      <c r="G8" s="19">
        <f t="shared" ref="G8:G17" si="4">K8-I8</f>
        <v>2530</v>
      </c>
      <c r="H8" s="25">
        <f t="shared" ref="H8:H18" si="5">G8/K8*100</f>
        <v>80.317460317460316</v>
      </c>
      <c r="I8" s="26">
        <v>620</v>
      </c>
      <c r="J8" s="25">
        <f t="shared" ref="J8:J18" si="6">I8/K8*100</f>
        <v>19.682539682539684</v>
      </c>
      <c r="K8" s="24">
        <v>3150</v>
      </c>
      <c r="L8" s="19">
        <f t="shared" ref="L8:L17" si="7">P8-N8</f>
        <v>2827</v>
      </c>
      <c r="M8" s="23">
        <f t="shared" ref="M8:M18" si="8">L8/P8*100</f>
        <v>80.518370834520084</v>
      </c>
      <c r="N8" s="26">
        <v>684</v>
      </c>
      <c r="O8" s="23">
        <f t="shared" ref="O8:O18" si="9">N8/P8*100</f>
        <v>19.481629165479919</v>
      </c>
      <c r="P8" s="24">
        <v>3511</v>
      </c>
      <c r="Q8" s="47"/>
      <c r="R8" s="47"/>
    </row>
    <row r="9" spans="1:18" s="2" customFormat="1" ht="21.95" customHeight="1" x14ac:dyDescent="0.25">
      <c r="A9" s="13" t="s">
        <v>286</v>
      </c>
      <c r="B9" s="14">
        <f t="shared" si="1"/>
        <v>9376</v>
      </c>
      <c r="C9" s="22">
        <f t="shared" si="0"/>
        <v>74.200696422918639</v>
      </c>
      <c r="D9" s="16">
        <f t="shared" si="2"/>
        <v>3260</v>
      </c>
      <c r="E9" s="23">
        <f t="shared" si="3"/>
        <v>25.799303577081357</v>
      </c>
      <c r="F9" s="24">
        <v>12636</v>
      </c>
      <c r="G9" s="19">
        <f t="shared" si="4"/>
        <v>4575</v>
      </c>
      <c r="H9" s="25">
        <f t="shared" si="5"/>
        <v>75.370675453047781</v>
      </c>
      <c r="I9" s="26">
        <v>1495</v>
      </c>
      <c r="J9" s="25">
        <f t="shared" si="6"/>
        <v>24.629324546952226</v>
      </c>
      <c r="K9" s="24">
        <v>6070</v>
      </c>
      <c r="L9" s="19">
        <f t="shared" si="7"/>
        <v>4801</v>
      </c>
      <c r="M9" s="23">
        <f t="shared" si="8"/>
        <v>73.119098385622905</v>
      </c>
      <c r="N9" s="26">
        <v>1765</v>
      </c>
      <c r="O9" s="23">
        <f t="shared" si="9"/>
        <v>26.880901614377095</v>
      </c>
      <c r="P9" s="24">
        <v>6566</v>
      </c>
      <c r="Q9" s="47"/>
      <c r="R9" s="47"/>
    </row>
    <row r="10" spans="1:18" s="2" customFormat="1" ht="21.95" customHeight="1" x14ac:dyDescent="0.25">
      <c r="A10" s="13" t="s">
        <v>287</v>
      </c>
      <c r="B10" s="14">
        <f t="shared" si="1"/>
        <v>26754</v>
      </c>
      <c r="C10" s="22">
        <f t="shared" si="0"/>
        <v>60.140268848626533</v>
      </c>
      <c r="D10" s="16">
        <f t="shared" si="2"/>
        <v>17732</v>
      </c>
      <c r="E10" s="23">
        <f t="shared" si="3"/>
        <v>39.859731151373467</v>
      </c>
      <c r="F10" s="24">
        <v>44486</v>
      </c>
      <c r="G10" s="19">
        <f t="shared" si="4"/>
        <v>13569</v>
      </c>
      <c r="H10" s="25">
        <f t="shared" si="5"/>
        <v>64.595829762924879</v>
      </c>
      <c r="I10" s="26">
        <v>7437</v>
      </c>
      <c r="J10" s="25">
        <f t="shared" si="6"/>
        <v>35.404170237075121</v>
      </c>
      <c r="K10" s="24">
        <v>21006</v>
      </c>
      <c r="L10" s="19">
        <f t="shared" si="7"/>
        <v>13185</v>
      </c>
      <c r="M10" s="23">
        <f t="shared" si="8"/>
        <v>56.154173764906304</v>
      </c>
      <c r="N10" s="26">
        <v>10295</v>
      </c>
      <c r="O10" s="23">
        <f t="shared" si="9"/>
        <v>43.845826235093696</v>
      </c>
      <c r="P10" s="24">
        <v>23480</v>
      </c>
      <c r="Q10" s="47"/>
      <c r="R10" s="47"/>
    </row>
    <row r="11" spans="1:18" s="2" customFormat="1" ht="21.95" customHeight="1" x14ac:dyDescent="0.25">
      <c r="A11" s="13" t="s">
        <v>288</v>
      </c>
      <c r="B11" s="14">
        <f t="shared" si="1"/>
        <v>25835</v>
      </c>
      <c r="C11" s="22">
        <f t="shared" si="0"/>
        <v>70.207619979346703</v>
      </c>
      <c r="D11" s="16">
        <f t="shared" si="2"/>
        <v>10963</v>
      </c>
      <c r="E11" s="23">
        <f t="shared" si="3"/>
        <v>29.792380020653297</v>
      </c>
      <c r="F11" s="24">
        <v>36798</v>
      </c>
      <c r="G11" s="19">
        <f t="shared" si="4"/>
        <v>13025</v>
      </c>
      <c r="H11" s="25">
        <f t="shared" si="5"/>
        <v>73.570944419340265</v>
      </c>
      <c r="I11" s="26">
        <v>4679</v>
      </c>
      <c r="J11" s="25">
        <f t="shared" si="6"/>
        <v>26.429055580659739</v>
      </c>
      <c r="K11" s="24">
        <v>17704</v>
      </c>
      <c r="L11" s="19">
        <f t="shared" si="7"/>
        <v>12810</v>
      </c>
      <c r="M11" s="23">
        <f t="shared" si="8"/>
        <v>67.089137949093953</v>
      </c>
      <c r="N11" s="26">
        <v>6284</v>
      </c>
      <c r="O11" s="23">
        <f t="shared" si="9"/>
        <v>32.91086205090604</v>
      </c>
      <c r="P11" s="24">
        <v>19094</v>
      </c>
      <c r="Q11" s="47"/>
      <c r="R11" s="47"/>
    </row>
    <row r="12" spans="1:18" s="2" customFormat="1" ht="21.95" customHeight="1" x14ac:dyDescent="0.25">
      <c r="A12" s="13" t="s">
        <v>289</v>
      </c>
      <c r="B12" s="14">
        <f t="shared" si="1"/>
        <v>12713</v>
      </c>
      <c r="C12" s="22">
        <f t="shared" si="0"/>
        <v>69.273103748910202</v>
      </c>
      <c r="D12" s="16">
        <f t="shared" si="2"/>
        <v>5639</v>
      </c>
      <c r="E12" s="23">
        <f t="shared" si="3"/>
        <v>30.726896251089798</v>
      </c>
      <c r="F12" s="24">
        <v>18352</v>
      </c>
      <c r="G12" s="19">
        <f t="shared" si="4"/>
        <v>6306</v>
      </c>
      <c r="H12" s="25">
        <f t="shared" si="5"/>
        <v>73.003009956008341</v>
      </c>
      <c r="I12" s="26">
        <v>2332</v>
      </c>
      <c r="J12" s="25">
        <f t="shared" si="6"/>
        <v>26.996990043991666</v>
      </c>
      <c r="K12" s="24">
        <v>8638</v>
      </c>
      <c r="L12" s="19">
        <f t="shared" si="7"/>
        <v>6407</v>
      </c>
      <c r="M12" s="23">
        <f t="shared" si="8"/>
        <v>65.956351657401697</v>
      </c>
      <c r="N12" s="26">
        <v>3307</v>
      </c>
      <c r="O12" s="23">
        <f t="shared" si="9"/>
        <v>34.04364834259831</v>
      </c>
      <c r="P12" s="24">
        <v>9714</v>
      </c>
      <c r="Q12" s="47"/>
      <c r="R12" s="47"/>
    </row>
    <row r="13" spans="1:18" s="2" customFormat="1" ht="21.95" customHeight="1" x14ac:dyDescent="0.25">
      <c r="A13" s="13" t="s">
        <v>290</v>
      </c>
      <c r="B13" s="14">
        <f t="shared" si="1"/>
        <v>31746</v>
      </c>
      <c r="C13" s="22">
        <f t="shared" si="0"/>
        <v>81.638636012960959</v>
      </c>
      <c r="D13" s="16">
        <f t="shared" si="2"/>
        <v>7140</v>
      </c>
      <c r="E13" s="23">
        <f t="shared" si="3"/>
        <v>18.361363987039038</v>
      </c>
      <c r="F13" s="24">
        <v>38886</v>
      </c>
      <c r="G13" s="19">
        <f t="shared" si="4"/>
        <v>14857</v>
      </c>
      <c r="H13" s="25">
        <f t="shared" si="5"/>
        <v>81.55568974035242</v>
      </c>
      <c r="I13" s="26">
        <v>3360</v>
      </c>
      <c r="J13" s="25">
        <f t="shared" si="6"/>
        <v>18.44431025964758</v>
      </c>
      <c r="K13" s="24">
        <v>18217</v>
      </c>
      <c r="L13" s="19">
        <f t="shared" si="7"/>
        <v>16889</v>
      </c>
      <c r="M13" s="23">
        <f t="shared" si="8"/>
        <v>81.71174222265229</v>
      </c>
      <c r="N13" s="26">
        <v>3780</v>
      </c>
      <c r="O13" s="23">
        <f t="shared" si="9"/>
        <v>18.28825777734772</v>
      </c>
      <c r="P13" s="24">
        <v>20669</v>
      </c>
      <c r="Q13" s="47"/>
      <c r="R13" s="47"/>
    </row>
    <row r="14" spans="1:18" s="2" customFormat="1" ht="21.95" customHeight="1" x14ac:dyDescent="0.25">
      <c r="A14" s="13" t="s">
        <v>394</v>
      </c>
      <c r="B14" s="14">
        <f t="shared" si="1"/>
        <v>7712</v>
      </c>
      <c r="C14" s="22">
        <f t="shared" si="0"/>
        <v>83.094494127787954</v>
      </c>
      <c r="D14" s="16">
        <f t="shared" si="2"/>
        <v>1569</v>
      </c>
      <c r="E14" s="23">
        <f t="shared" si="3"/>
        <v>16.905505872212046</v>
      </c>
      <c r="F14" s="24">
        <v>9281</v>
      </c>
      <c r="G14" s="19">
        <f t="shared" si="4"/>
        <v>3635</v>
      </c>
      <c r="H14" s="25">
        <f t="shared" si="5"/>
        <v>83.123713697690377</v>
      </c>
      <c r="I14" s="26">
        <v>738</v>
      </c>
      <c r="J14" s="25">
        <f t="shared" si="6"/>
        <v>16.876286302309627</v>
      </c>
      <c r="K14" s="24">
        <v>4373</v>
      </c>
      <c r="L14" s="19">
        <f t="shared" si="7"/>
        <v>4077</v>
      </c>
      <c r="M14" s="23">
        <f t="shared" si="8"/>
        <v>83.068459657701709</v>
      </c>
      <c r="N14" s="26">
        <v>831</v>
      </c>
      <c r="O14" s="23">
        <f t="shared" si="9"/>
        <v>16.931540342298288</v>
      </c>
      <c r="P14" s="24">
        <v>4908</v>
      </c>
      <c r="Q14" s="47"/>
      <c r="R14" s="47"/>
    </row>
    <row r="15" spans="1:18" s="2" customFormat="1" ht="21.95" customHeight="1" x14ac:dyDescent="0.25">
      <c r="A15" s="13" t="s">
        <v>291</v>
      </c>
      <c r="B15" s="14">
        <f t="shared" si="1"/>
        <v>17741</v>
      </c>
      <c r="C15" s="22">
        <f t="shared" si="0"/>
        <v>82.824463118580766</v>
      </c>
      <c r="D15" s="16">
        <f t="shared" si="2"/>
        <v>3679</v>
      </c>
      <c r="E15" s="23">
        <f t="shared" si="3"/>
        <v>17.175536881419234</v>
      </c>
      <c r="F15" s="24">
        <v>21420</v>
      </c>
      <c r="G15" s="19">
        <f t="shared" si="4"/>
        <v>8267</v>
      </c>
      <c r="H15" s="25">
        <f t="shared" si="5"/>
        <v>84.133930388764497</v>
      </c>
      <c r="I15" s="26">
        <v>1559</v>
      </c>
      <c r="J15" s="25">
        <f t="shared" si="6"/>
        <v>15.866069611235497</v>
      </c>
      <c r="K15" s="24">
        <v>9826</v>
      </c>
      <c r="L15" s="19">
        <f t="shared" si="7"/>
        <v>9474</v>
      </c>
      <c r="M15" s="23">
        <f t="shared" si="8"/>
        <v>81.714680006900124</v>
      </c>
      <c r="N15" s="26">
        <v>2120</v>
      </c>
      <c r="O15" s="23">
        <f t="shared" si="9"/>
        <v>18.285319993099879</v>
      </c>
      <c r="P15" s="24">
        <v>11594</v>
      </c>
      <c r="Q15" s="47"/>
      <c r="R15" s="47"/>
    </row>
    <row r="16" spans="1:18" s="2" customFormat="1" ht="21.95" customHeight="1" x14ac:dyDescent="0.25">
      <c r="A16" s="13" t="s">
        <v>292</v>
      </c>
      <c r="B16" s="14">
        <f t="shared" si="1"/>
        <v>7221</v>
      </c>
      <c r="C16" s="22">
        <f t="shared" si="0"/>
        <v>76.331923890063422</v>
      </c>
      <c r="D16" s="16">
        <f t="shared" si="2"/>
        <v>2239</v>
      </c>
      <c r="E16" s="23">
        <f t="shared" si="3"/>
        <v>23.668076109936575</v>
      </c>
      <c r="F16" s="24">
        <v>9460</v>
      </c>
      <c r="G16" s="19">
        <f t="shared" si="4"/>
        <v>3487</v>
      </c>
      <c r="H16" s="25">
        <f t="shared" si="5"/>
        <v>78.131301814922693</v>
      </c>
      <c r="I16" s="26">
        <v>976</v>
      </c>
      <c r="J16" s="25">
        <f t="shared" si="6"/>
        <v>21.868698185077299</v>
      </c>
      <c r="K16" s="24">
        <v>4463</v>
      </c>
      <c r="L16" s="19">
        <f t="shared" si="7"/>
        <v>3734</v>
      </c>
      <c r="M16" s="23">
        <f t="shared" si="8"/>
        <v>74.724834900940564</v>
      </c>
      <c r="N16" s="26">
        <v>1263</v>
      </c>
      <c r="O16" s="23">
        <f t="shared" si="9"/>
        <v>25.275165099059439</v>
      </c>
      <c r="P16" s="24">
        <v>4997</v>
      </c>
      <c r="Q16" s="47"/>
      <c r="R16" s="47"/>
    </row>
    <row r="17" spans="1:18" s="2" customFormat="1" ht="21.95" customHeight="1" thickBot="1" x14ac:dyDescent="0.3">
      <c r="A17" s="27" t="s">
        <v>293</v>
      </c>
      <c r="B17" s="14">
        <f t="shared" si="1"/>
        <v>14639</v>
      </c>
      <c r="C17" s="28">
        <f t="shared" si="0"/>
        <v>82.748290091006723</v>
      </c>
      <c r="D17" s="16">
        <f t="shared" si="2"/>
        <v>3052</v>
      </c>
      <c r="E17" s="29">
        <f t="shared" si="3"/>
        <v>17.251709908993274</v>
      </c>
      <c r="F17" s="30">
        <v>17691</v>
      </c>
      <c r="G17" s="19">
        <f t="shared" si="4"/>
        <v>6927</v>
      </c>
      <c r="H17" s="31">
        <f t="shared" si="5"/>
        <v>83.087441525728678</v>
      </c>
      <c r="I17" s="32">
        <v>1410</v>
      </c>
      <c r="J17" s="31">
        <f t="shared" si="6"/>
        <v>16.912558474271322</v>
      </c>
      <c r="K17" s="30">
        <v>8337</v>
      </c>
      <c r="L17" s="19">
        <f t="shared" si="7"/>
        <v>7712</v>
      </c>
      <c r="M17" s="29">
        <f t="shared" si="8"/>
        <v>82.44601240111183</v>
      </c>
      <c r="N17" s="32">
        <v>1642</v>
      </c>
      <c r="O17" s="29">
        <f t="shared" si="9"/>
        <v>17.553987598888178</v>
      </c>
      <c r="P17" s="30">
        <v>9354</v>
      </c>
      <c r="Q17" s="47"/>
      <c r="R17" s="47"/>
    </row>
    <row r="18" spans="1:18" s="2" customFormat="1" ht="21.95" customHeight="1" thickBot="1" x14ac:dyDescent="0.3">
      <c r="A18" s="33" t="s">
        <v>345</v>
      </c>
      <c r="B18" s="34">
        <f>SUM(B7:B17)</f>
        <v>225354</v>
      </c>
      <c r="C18" s="35">
        <f t="shared" si="0"/>
        <v>75.44669610603529</v>
      </c>
      <c r="D18" s="36">
        <f>SUM(D7:D17)</f>
        <v>73339</v>
      </c>
      <c r="E18" s="37">
        <f t="shared" si="3"/>
        <v>24.553303893964706</v>
      </c>
      <c r="F18" s="38">
        <f>SUM(F7:F17)</f>
        <v>298693</v>
      </c>
      <c r="G18" s="39">
        <f>SUM(G7:G17)</f>
        <v>109112</v>
      </c>
      <c r="H18" s="40">
        <f t="shared" si="5"/>
        <v>77.590203802995177</v>
      </c>
      <c r="I18" s="41">
        <f>SUM(I7:I17)</f>
        <v>31514</v>
      </c>
      <c r="J18" s="40">
        <f t="shared" si="6"/>
        <v>22.409796197004823</v>
      </c>
      <c r="K18" s="38">
        <f>SUM(K7:K17)</f>
        <v>140626</v>
      </c>
      <c r="L18" s="39">
        <f>SUM(L7:L17)</f>
        <v>116242</v>
      </c>
      <c r="M18" s="37">
        <f t="shared" si="8"/>
        <v>73.539701518976131</v>
      </c>
      <c r="N18" s="41">
        <f>SUM(N7:N17)</f>
        <v>41825</v>
      </c>
      <c r="O18" s="37">
        <f t="shared" si="9"/>
        <v>26.460298481023869</v>
      </c>
      <c r="P18" s="38">
        <f>SUM(P7:P17)</f>
        <v>158067</v>
      </c>
      <c r="Q18" s="47"/>
      <c r="R18" s="47"/>
    </row>
    <row r="19" spans="1:18" ht="15" customHeight="1" x14ac:dyDescent="0.25">
      <c r="A19" s="3" t="s">
        <v>349</v>
      </c>
      <c r="B19" s="3"/>
      <c r="C19" s="3"/>
      <c r="D19" s="3"/>
      <c r="E19" s="3"/>
      <c r="F19" s="3"/>
    </row>
    <row r="20" spans="1:18" ht="15" customHeight="1" x14ac:dyDescent="0.25">
      <c r="A20" s="3" t="s">
        <v>348</v>
      </c>
      <c r="B20" s="3"/>
      <c r="C20" s="3"/>
      <c r="D20" s="3"/>
      <c r="E20" s="3"/>
      <c r="F20" s="3"/>
    </row>
    <row r="21" spans="1:18" s="1" customFormat="1" ht="15" customHeight="1" x14ac:dyDescent="0.25">
      <c r="A21" s="3" t="s">
        <v>396</v>
      </c>
      <c r="B21" s="3"/>
      <c r="C21" s="3"/>
      <c r="D21" s="3"/>
      <c r="E21" s="3"/>
      <c r="F21" s="3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8 E18 H18 J18 M18 O18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Q17"/>
  <sheetViews>
    <sheetView showGridLines="0" zoomScale="110" zoomScaleNormal="110" workbookViewId="0">
      <selection activeCell="A17" sqref="A17"/>
    </sheetView>
  </sheetViews>
  <sheetFormatPr baseColWidth="10" defaultColWidth="9.140625" defaultRowHeight="15" x14ac:dyDescent="0.25"/>
  <cols>
    <col min="1" max="1" width="18.570312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2851562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2851562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28515625" style="9" customWidth="1"/>
    <col min="17" max="17" width="9.140625" style="42"/>
  </cols>
  <sheetData>
    <row r="1" spans="1:17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7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7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7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7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7" ht="51.7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7" s="2" customFormat="1" ht="21.95" customHeight="1" x14ac:dyDescent="0.25">
      <c r="A7" s="13" t="s">
        <v>294</v>
      </c>
      <c r="B7" s="14">
        <f>G7+L7</f>
        <v>106623</v>
      </c>
      <c r="C7" s="15">
        <f t="shared" ref="C7:C14" si="0">B7/F7*100</f>
        <v>83.936612400415655</v>
      </c>
      <c r="D7" s="16">
        <f>I7+N7</f>
        <v>20405</v>
      </c>
      <c r="E7" s="17">
        <f>D7/F7*100</f>
        <v>16.063387599584345</v>
      </c>
      <c r="F7" s="18">
        <v>127028</v>
      </c>
      <c r="G7" s="19">
        <f>K7-I7</f>
        <v>54055</v>
      </c>
      <c r="H7" s="20">
        <f>G7/K7*100</f>
        <v>87.818627849170639</v>
      </c>
      <c r="I7" s="21">
        <v>7498</v>
      </c>
      <c r="J7" s="20">
        <f>I7/K7*100</f>
        <v>12.181372150829366</v>
      </c>
      <c r="K7" s="18">
        <v>61553</v>
      </c>
      <c r="L7" s="19">
        <f>P7-N7</f>
        <v>52568</v>
      </c>
      <c r="M7" s="17">
        <f>L7/P7*100</f>
        <v>80.287132493318055</v>
      </c>
      <c r="N7" s="21">
        <v>12907</v>
      </c>
      <c r="O7" s="17">
        <f>N7/P7*100</f>
        <v>19.712867506681938</v>
      </c>
      <c r="P7" s="18">
        <v>65475</v>
      </c>
      <c r="Q7" s="47"/>
    </row>
    <row r="8" spans="1:17" s="2" customFormat="1" ht="21.95" customHeight="1" x14ac:dyDescent="0.25">
      <c r="A8" s="13" t="s">
        <v>295</v>
      </c>
      <c r="B8" s="14">
        <f t="shared" ref="B8:B13" si="1">G8+L8</f>
        <v>35568</v>
      </c>
      <c r="C8" s="22">
        <f t="shared" si="0"/>
        <v>70.731416298771038</v>
      </c>
      <c r="D8" s="16">
        <f t="shared" ref="D8:D13" si="2">I8+N8</f>
        <v>14718</v>
      </c>
      <c r="E8" s="23">
        <f t="shared" ref="E8:E14" si="3">D8/F8*100</f>
        <v>29.268583701228973</v>
      </c>
      <c r="F8" s="24">
        <v>50286</v>
      </c>
      <c r="G8" s="19">
        <f t="shared" ref="G8:G13" si="4">K8-I8</f>
        <v>19003</v>
      </c>
      <c r="H8" s="25">
        <f t="shared" ref="H8:H14" si="5">G8/K8*100</f>
        <v>77.169543147208117</v>
      </c>
      <c r="I8" s="26">
        <v>5622</v>
      </c>
      <c r="J8" s="25">
        <f t="shared" ref="J8:J14" si="6">I8/K8*100</f>
        <v>22.830456852791876</v>
      </c>
      <c r="K8" s="24">
        <v>24625</v>
      </c>
      <c r="L8" s="19">
        <f t="shared" ref="L8:L13" si="7">P8-N8</f>
        <v>16565</v>
      </c>
      <c r="M8" s="23">
        <f t="shared" ref="M8:M14" si="8">L8/P8*100</f>
        <v>64.553213047036365</v>
      </c>
      <c r="N8" s="26">
        <v>9096</v>
      </c>
      <c r="O8" s="23">
        <f t="shared" ref="O8:O14" si="9">N8/P8*100</f>
        <v>35.446786952963642</v>
      </c>
      <c r="P8" s="24">
        <v>25661</v>
      </c>
      <c r="Q8" s="47"/>
    </row>
    <row r="9" spans="1:17" s="2" customFormat="1" ht="21.95" customHeight="1" x14ac:dyDescent="0.25">
      <c r="A9" s="13" t="s">
        <v>296</v>
      </c>
      <c r="B9" s="14">
        <f t="shared" si="1"/>
        <v>15984</v>
      </c>
      <c r="C9" s="22">
        <f t="shared" si="0"/>
        <v>79.76047904191617</v>
      </c>
      <c r="D9" s="16">
        <f t="shared" si="2"/>
        <v>4056</v>
      </c>
      <c r="E9" s="23">
        <f t="shared" si="3"/>
        <v>20.23952095808383</v>
      </c>
      <c r="F9" s="24">
        <v>20040</v>
      </c>
      <c r="G9" s="19">
        <f t="shared" si="4"/>
        <v>7841</v>
      </c>
      <c r="H9" s="25">
        <f t="shared" si="5"/>
        <v>82.763352332700023</v>
      </c>
      <c r="I9" s="26">
        <v>1633</v>
      </c>
      <c r="J9" s="25">
        <f t="shared" si="6"/>
        <v>17.23664766729998</v>
      </c>
      <c r="K9" s="24">
        <v>9474</v>
      </c>
      <c r="L9" s="19">
        <f t="shared" si="7"/>
        <v>8143</v>
      </c>
      <c r="M9" s="23">
        <f t="shared" si="8"/>
        <v>77.067953814120756</v>
      </c>
      <c r="N9" s="26">
        <v>2423</v>
      </c>
      <c r="O9" s="23">
        <f t="shared" si="9"/>
        <v>22.932046185879233</v>
      </c>
      <c r="P9" s="24">
        <v>10566</v>
      </c>
      <c r="Q9" s="47"/>
    </row>
    <row r="10" spans="1:17" s="2" customFormat="1" ht="21.95" customHeight="1" x14ac:dyDescent="0.25">
      <c r="A10" s="13" t="s">
        <v>297</v>
      </c>
      <c r="B10" s="14">
        <f t="shared" si="1"/>
        <v>5613</v>
      </c>
      <c r="C10" s="22">
        <f t="shared" si="0"/>
        <v>82.580550242754157</v>
      </c>
      <c r="D10" s="16">
        <f t="shared" si="2"/>
        <v>1184</v>
      </c>
      <c r="E10" s="23">
        <f t="shared" si="3"/>
        <v>17.419449757245843</v>
      </c>
      <c r="F10" s="24">
        <v>6797</v>
      </c>
      <c r="G10" s="19">
        <f t="shared" si="4"/>
        <v>2676</v>
      </c>
      <c r="H10" s="25">
        <f t="shared" si="5"/>
        <v>82.592592592592595</v>
      </c>
      <c r="I10" s="26">
        <v>564</v>
      </c>
      <c r="J10" s="25">
        <f t="shared" si="6"/>
        <v>17.407407407407408</v>
      </c>
      <c r="K10" s="24">
        <v>3240</v>
      </c>
      <c r="L10" s="19">
        <f t="shared" si="7"/>
        <v>2937</v>
      </c>
      <c r="M10" s="23">
        <f t="shared" si="8"/>
        <v>82.569581107675006</v>
      </c>
      <c r="N10" s="26">
        <v>620</v>
      </c>
      <c r="O10" s="23">
        <f t="shared" si="9"/>
        <v>17.43041889232499</v>
      </c>
      <c r="P10" s="24">
        <v>3557</v>
      </c>
      <c r="Q10" s="47"/>
    </row>
    <row r="11" spans="1:17" s="2" customFormat="1" ht="21.95" customHeight="1" x14ac:dyDescent="0.25">
      <c r="A11" s="13" t="s">
        <v>298</v>
      </c>
      <c r="B11" s="14">
        <f t="shared" si="1"/>
        <v>11800</v>
      </c>
      <c r="C11" s="22">
        <f t="shared" si="0"/>
        <v>83.233406221344424</v>
      </c>
      <c r="D11" s="16">
        <f t="shared" si="2"/>
        <v>2377</v>
      </c>
      <c r="E11" s="23">
        <f t="shared" si="3"/>
        <v>16.766593778655569</v>
      </c>
      <c r="F11" s="24">
        <v>14177</v>
      </c>
      <c r="G11" s="19">
        <f t="shared" si="4"/>
        <v>6142</v>
      </c>
      <c r="H11" s="25">
        <f t="shared" si="5"/>
        <v>86.861830009899592</v>
      </c>
      <c r="I11" s="26">
        <v>929</v>
      </c>
      <c r="J11" s="25">
        <f t="shared" si="6"/>
        <v>13.13816999010041</v>
      </c>
      <c r="K11" s="24">
        <v>7071</v>
      </c>
      <c r="L11" s="19">
        <f t="shared" si="7"/>
        <v>5658</v>
      </c>
      <c r="M11" s="23">
        <f t="shared" si="8"/>
        <v>79.622853926259495</v>
      </c>
      <c r="N11" s="26">
        <v>1448</v>
      </c>
      <c r="O11" s="23">
        <f t="shared" si="9"/>
        <v>20.377146073740501</v>
      </c>
      <c r="P11" s="24">
        <v>7106</v>
      </c>
      <c r="Q11" s="47"/>
    </row>
    <row r="12" spans="1:17" s="2" customFormat="1" ht="21.95" customHeight="1" x14ac:dyDescent="0.25">
      <c r="A12" s="13" t="s">
        <v>299</v>
      </c>
      <c r="B12" s="14">
        <f t="shared" si="1"/>
        <v>19005</v>
      </c>
      <c r="C12" s="22">
        <f t="shared" si="0"/>
        <v>83.575197889182064</v>
      </c>
      <c r="D12" s="16">
        <f t="shared" si="2"/>
        <v>3735</v>
      </c>
      <c r="E12" s="23">
        <f t="shared" si="3"/>
        <v>16.424802110817943</v>
      </c>
      <c r="F12" s="24">
        <v>22740</v>
      </c>
      <c r="G12" s="19">
        <f t="shared" si="4"/>
        <v>9374</v>
      </c>
      <c r="H12" s="25">
        <f t="shared" si="5"/>
        <v>85.319013379448435</v>
      </c>
      <c r="I12" s="26">
        <v>1613</v>
      </c>
      <c r="J12" s="25">
        <f t="shared" si="6"/>
        <v>14.680986620551561</v>
      </c>
      <c r="K12" s="24">
        <v>10987</v>
      </c>
      <c r="L12" s="19">
        <f t="shared" si="7"/>
        <v>9631</v>
      </c>
      <c r="M12" s="23">
        <f t="shared" si="8"/>
        <v>81.945035310133591</v>
      </c>
      <c r="N12" s="26">
        <v>2122</v>
      </c>
      <c r="O12" s="23">
        <f t="shared" si="9"/>
        <v>18.054964689866416</v>
      </c>
      <c r="P12" s="24">
        <v>11753</v>
      </c>
      <c r="Q12" s="47"/>
    </row>
    <row r="13" spans="1:17" s="2" customFormat="1" ht="21.95" customHeight="1" thickBot="1" x14ac:dyDescent="0.3">
      <c r="A13" s="27" t="s">
        <v>300</v>
      </c>
      <c r="B13" s="14">
        <f t="shared" si="1"/>
        <v>27502</v>
      </c>
      <c r="C13" s="28">
        <f t="shared" si="0"/>
        <v>84.230192030871947</v>
      </c>
      <c r="D13" s="16">
        <f t="shared" si="2"/>
        <v>5149</v>
      </c>
      <c r="E13" s="29">
        <f t="shared" si="3"/>
        <v>15.769807969128053</v>
      </c>
      <c r="F13" s="30">
        <v>32651</v>
      </c>
      <c r="G13" s="19">
        <f t="shared" si="4"/>
        <v>13783</v>
      </c>
      <c r="H13" s="31">
        <f t="shared" si="5"/>
        <v>85.864689758285579</v>
      </c>
      <c r="I13" s="32">
        <v>2269</v>
      </c>
      <c r="J13" s="31">
        <f t="shared" si="6"/>
        <v>14.135310241714427</v>
      </c>
      <c r="K13" s="30">
        <v>16052</v>
      </c>
      <c r="L13" s="19">
        <f t="shared" si="7"/>
        <v>13719</v>
      </c>
      <c r="M13" s="29">
        <f t="shared" si="8"/>
        <v>82.649557202241098</v>
      </c>
      <c r="N13" s="32">
        <v>2880</v>
      </c>
      <c r="O13" s="29">
        <f t="shared" si="9"/>
        <v>17.350442797758898</v>
      </c>
      <c r="P13" s="30">
        <v>16599</v>
      </c>
      <c r="Q13" s="47"/>
    </row>
    <row r="14" spans="1:17" s="2" customFormat="1" ht="21.95" customHeight="1" thickBot="1" x14ac:dyDescent="0.3">
      <c r="A14" s="33" t="s">
        <v>352</v>
      </c>
      <c r="B14" s="34">
        <f>SUM(B7:B13)</f>
        <v>222095</v>
      </c>
      <c r="C14" s="35">
        <f t="shared" si="0"/>
        <v>81.139782039244622</v>
      </c>
      <c r="D14" s="36">
        <f>SUM(D7:D13)</f>
        <v>51624</v>
      </c>
      <c r="E14" s="37">
        <f t="shared" si="3"/>
        <v>18.860217960755374</v>
      </c>
      <c r="F14" s="38">
        <f>SUM(F7:F13)</f>
        <v>273719</v>
      </c>
      <c r="G14" s="39">
        <f>SUM(G7:G13)</f>
        <v>112874</v>
      </c>
      <c r="H14" s="40">
        <f t="shared" si="5"/>
        <v>84.866392986571626</v>
      </c>
      <c r="I14" s="41">
        <f>SUM(I7:I13)</f>
        <v>20128</v>
      </c>
      <c r="J14" s="40">
        <f t="shared" si="6"/>
        <v>15.133607013428369</v>
      </c>
      <c r="K14" s="38">
        <f>SUM(K7:K13)</f>
        <v>133002</v>
      </c>
      <c r="L14" s="39">
        <f>SUM(L7:L13)</f>
        <v>109221</v>
      </c>
      <c r="M14" s="37">
        <f t="shared" si="8"/>
        <v>77.617487581457823</v>
      </c>
      <c r="N14" s="41">
        <f>SUM(N7:N13)</f>
        <v>31496</v>
      </c>
      <c r="O14" s="37">
        <f t="shared" si="9"/>
        <v>22.382512418542181</v>
      </c>
      <c r="P14" s="38">
        <f>SUM(P7:P13)</f>
        <v>140717</v>
      </c>
      <c r="Q14" s="47"/>
    </row>
    <row r="15" spans="1:17" ht="15" customHeight="1" x14ac:dyDescent="0.25">
      <c r="A15" s="3" t="s">
        <v>349</v>
      </c>
      <c r="B15" s="3"/>
      <c r="C15" s="3"/>
      <c r="D15" s="3"/>
      <c r="E15" s="3"/>
      <c r="F15" s="3"/>
    </row>
    <row r="16" spans="1:17" ht="15" customHeight="1" x14ac:dyDescent="0.25">
      <c r="A16" s="3" t="s">
        <v>348</v>
      </c>
      <c r="B16" s="3"/>
      <c r="C16" s="3"/>
      <c r="D16" s="3"/>
      <c r="E16" s="3"/>
      <c r="F16" s="3"/>
    </row>
    <row r="17" spans="1:6" ht="15" customHeight="1" x14ac:dyDescent="0.25">
      <c r="A17" s="3" t="s">
        <v>396</v>
      </c>
      <c r="B17" s="3"/>
      <c r="C17" s="3"/>
      <c r="D17" s="3"/>
      <c r="E17" s="3"/>
      <c r="F17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4 E14 H14 J14 M14 O14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R29"/>
  <sheetViews>
    <sheetView showGridLines="0" zoomScaleNormal="100" workbookViewId="0">
      <selection sqref="A1:P1"/>
    </sheetView>
  </sheetViews>
  <sheetFormatPr baseColWidth="10" defaultColWidth="9.140625" defaultRowHeight="15" x14ac:dyDescent="0.25"/>
  <cols>
    <col min="1" max="1" width="17.8554687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2851562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2851562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28515625" style="9" customWidth="1"/>
    <col min="17" max="18" width="9.140625" style="42"/>
  </cols>
  <sheetData>
    <row r="1" spans="1:18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8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8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8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8" ht="52.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8" s="2" customFormat="1" ht="21.95" customHeight="1" x14ac:dyDescent="0.25">
      <c r="A7" s="13" t="s">
        <v>301</v>
      </c>
      <c r="B7" s="14">
        <f>G7+L7</f>
        <v>96597</v>
      </c>
      <c r="C7" s="15">
        <f t="shared" ref="C7:C24" si="0">B7/F7*100</f>
        <v>83.139249657879105</v>
      </c>
      <c r="D7" s="16">
        <f>I7+N7</f>
        <v>19590</v>
      </c>
      <c r="E7" s="17">
        <f>D7/F7*100</f>
        <v>16.860750342120891</v>
      </c>
      <c r="F7" s="18">
        <v>116187</v>
      </c>
      <c r="G7" s="19">
        <f>K7-I7</f>
        <v>51754</v>
      </c>
      <c r="H7" s="20">
        <f>G7/K7*100</f>
        <v>87.406056307105089</v>
      </c>
      <c r="I7" s="21">
        <v>7457</v>
      </c>
      <c r="J7" s="20">
        <f>I7/K7*100</f>
        <v>12.593943692894902</v>
      </c>
      <c r="K7" s="18">
        <v>59211</v>
      </c>
      <c r="L7" s="19">
        <f>P7-N7</f>
        <v>44843</v>
      </c>
      <c r="M7" s="17">
        <f>L7/P7*100</f>
        <v>78.70506880089863</v>
      </c>
      <c r="N7" s="21">
        <v>12133</v>
      </c>
      <c r="O7" s="17">
        <f>N7/P7*100</f>
        <v>21.294931199101377</v>
      </c>
      <c r="P7" s="18">
        <v>56976</v>
      </c>
      <c r="Q7" s="47"/>
      <c r="R7" s="47"/>
    </row>
    <row r="8" spans="1:18" s="2" customFormat="1" ht="21.95" customHeight="1" x14ac:dyDescent="0.25">
      <c r="A8" s="13" t="s">
        <v>302</v>
      </c>
      <c r="B8" s="14">
        <f t="shared" ref="B8:B23" si="1">G8+L8</f>
        <v>17472</v>
      </c>
      <c r="C8" s="22">
        <f t="shared" si="0"/>
        <v>89.927428071439593</v>
      </c>
      <c r="D8" s="16">
        <f t="shared" ref="D8:D23" si="2">I8+N8</f>
        <v>1957</v>
      </c>
      <c r="E8" s="23">
        <f t="shared" ref="E8:E24" si="3">D8/F8*100</f>
        <v>10.072571928560398</v>
      </c>
      <c r="F8" s="24">
        <v>19429</v>
      </c>
      <c r="G8" s="19">
        <f t="shared" ref="G8:G23" si="4">K8-I8</f>
        <v>9225</v>
      </c>
      <c r="H8" s="25">
        <f t="shared" ref="H8:H24" si="5">G8/K8*100</f>
        <v>91.309512026130861</v>
      </c>
      <c r="I8" s="26">
        <v>878</v>
      </c>
      <c r="J8" s="25">
        <f t="shared" ref="J8:J24" si="6">I8/K8*100</f>
        <v>8.6904879738691481</v>
      </c>
      <c r="K8" s="24">
        <v>10103</v>
      </c>
      <c r="L8" s="19">
        <f t="shared" ref="L8:L23" si="7">P8-N8</f>
        <v>8247</v>
      </c>
      <c r="M8" s="23">
        <f t="shared" ref="M8:M24" si="8">L8/P8*100</f>
        <v>88.430195153334765</v>
      </c>
      <c r="N8" s="26">
        <v>1079</v>
      </c>
      <c r="O8" s="23">
        <f t="shared" ref="O8:O24" si="9">N8/P8*100</f>
        <v>11.569804846665237</v>
      </c>
      <c r="P8" s="24">
        <v>9326</v>
      </c>
      <c r="Q8" s="47"/>
      <c r="R8" s="47"/>
    </row>
    <row r="9" spans="1:18" s="2" customFormat="1" ht="21.95" customHeight="1" x14ac:dyDescent="0.25">
      <c r="A9" s="13" t="s">
        <v>303</v>
      </c>
      <c r="B9" s="14">
        <f t="shared" si="1"/>
        <v>19695</v>
      </c>
      <c r="C9" s="22">
        <f t="shared" si="0"/>
        <v>85.355811736153242</v>
      </c>
      <c r="D9" s="16">
        <f t="shared" si="2"/>
        <v>3379</v>
      </c>
      <c r="E9" s="23">
        <f t="shared" si="3"/>
        <v>14.644188263846756</v>
      </c>
      <c r="F9" s="24">
        <v>23074</v>
      </c>
      <c r="G9" s="19">
        <f t="shared" si="4"/>
        <v>10553</v>
      </c>
      <c r="H9" s="25">
        <f t="shared" si="5"/>
        <v>88.309623430962347</v>
      </c>
      <c r="I9" s="26">
        <v>1397</v>
      </c>
      <c r="J9" s="25">
        <f t="shared" si="6"/>
        <v>11.690376569037657</v>
      </c>
      <c r="K9" s="24">
        <v>11950</v>
      </c>
      <c r="L9" s="19">
        <f t="shared" si="7"/>
        <v>9142</v>
      </c>
      <c r="M9" s="23">
        <f t="shared" si="8"/>
        <v>82.1826681049982</v>
      </c>
      <c r="N9" s="26">
        <v>1982</v>
      </c>
      <c r="O9" s="23">
        <f t="shared" si="9"/>
        <v>17.817331895001796</v>
      </c>
      <c r="P9" s="24">
        <v>11124</v>
      </c>
      <c r="Q9" s="47"/>
      <c r="R9" s="47"/>
    </row>
    <row r="10" spans="1:18" s="2" customFormat="1" ht="21.95" customHeight="1" x14ac:dyDescent="0.25">
      <c r="A10" s="13" t="s">
        <v>304</v>
      </c>
      <c r="B10" s="14">
        <f t="shared" si="1"/>
        <v>10797</v>
      </c>
      <c r="C10" s="22">
        <f t="shared" si="0"/>
        <v>80.707131110778903</v>
      </c>
      <c r="D10" s="16">
        <f t="shared" si="2"/>
        <v>2581</v>
      </c>
      <c r="E10" s="23">
        <f t="shared" si="3"/>
        <v>19.292868889221111</v>
      </c>
      <c r="F10" s="24">
        <v>13378</v>
      </c>
      <c r="G10" s="19">
        <f t="shared" si="4"/>
        <v>5750</v>
      </c>
      <c r="H10" s="25">
        <f t="shared" si="5"/>
        <v>83.490634528822412</v>
      </c>
      <c r="I10" s="26">
        <v>1137</v>
      </c>
      <c r="J10" s="25">
        <f t="shared" si="6"/>
        <v>16.509365471177581</v>
      </c>
      <c r="K10" s="24">
        <v>6887</v>
      </c>
      <c r="L10" s="19">
        <f t="shared" si="7"/>
        <v>5047</v>
      </c>
      <c r="M10" s="23">
        <f t="shared" si="8"/>
        <v>77.753812971807108</v>
      </c>
      <c r="N10" s="26">
        <v>1444</v>
      </c>
      <c r="O10" s="23">
        <f t="shared" si="9"/>
        <v>22.246187028192882</v>
      </c>
      <c r="P10" s="24">
        <v>6491</v>
      </c>
      <c r="Q10" s="47"/>
      <c r="R10" s="47"/>
    </row>
    <row r="11" spans="1:18" s="2" customFormat="1" ht="21.95" customHeight="1" x14ac:dyDescent="0.25">
      <c r="A11" s="13" t="s">
        <v>305</v>
      </c>
      <c r="B11" s="14">
        <f t="shared" si="1"/>
        <v>34894</v>
      </c>
      <c r="C11" s="22">
        <f t="shared" si="0"/>
        <v>87.226277372262771</v>
      </c>
      <c r="D11" s="16">
        <f t="shared" si="2"/>
        <v>5110</v>
      </c>
      <c r="E11" s="23">
        <f t="shared" si="3"/>
        <v>12.773722627737227</v>
      </c>
      <c r="F11" s="24">
        <v>40004</v>
      </c>
      <c r="G11" s="19">
        <f t="shared" si="4"/>
        <v>18308</v>
      </c>
      <c r="H11" s="25">
        <f t="shared" si="5"/>
        <v>89.064020237400271</v>
      </c>
      <c r="I11" s="26">
        <v>2248</v>
      </c>
      <c r="J11" s="25">
        <f t="shared" si="6"/>
        <v>10.935979762599727</v>
      </c>
      <c r="K11" s="24">
        <v>20556</v>
      </c>
      <c r="L11" s="19">
        <f t="shared" si="7"/>
        <v>16586</v>
      </c>
      <c r="M11" s="23">
        <f t="shared" si="8"/>
        <v>85.283833813245579</v>
      </c>
      <c r="N11" s="26">
        <v>2862</v>
      </c>
      <c r="O11" s="23">
        <f t="shared" si="9"/>
        <v>14.716166186754423</v>
      </c>
      <c r="P11" s="24">
        <v>19448</v>
      </c>
      <c r="Q11" s="47"/>
      <c r="R11" s="47"/>
    </row>
    <row r="12" spans="1:18" s="2" customFormat="1" ht="21.95" customHeight="1" x14ac:dyDescent="0.25">
      <c r="A12" s="13" t="s">
        <v>306</v>
      </c>
      <c r="B12" s="14">
        <f t="shared" si="1"/>
        <v>10962</v>
      </c>
      <c r="C12" s="22">
        <f t="shared" si="0"/>
        <v>84.284176533907427</v>
      </c>
      <c r="D12" s="16">
        <f t="shared" si="2"/>
        <v>2044</v>
      </c>
      <c r="E12" s="23">
        <f t="shared" si="3"/>
        <v>15.715823466092575</v>
      </c>
      <c r="F12" s="24">
        <v>13006</v>
      </c>
      <c r="G12" s="19">
        <f t="shared" si="4"/>
        <v>5766</v>
      </c>
      <c r="H12" s="25">
        <f t="shared" si="5"/>
        <v>87.735849056603783</v>
      </c>
      <c r="I12" s="26">
        <v>806</v>
      </c>
      <c r="J12" s="25">
        <f t="shared" si="6"/>
        <v>12.264150943396226</v>
      </c>
      <c r="K12" s="24">
        <v>6572</v>
      </c>
      <c r="L12" s="19">
        <f t="shared" si="7"/>
        <v>5196</v>
      </c>
      <c r="M12" s="23">
        <f t="shared" si="8"/>
        <v>80.758470624805724</v>
      </c>
      <c r="N12" s="26">
        <v>1238</v>
      </c>
      <c r="O12" s="23">
        <f t="shared" si="9"/>
        <v>19.241529375194279</v>
      </c>
      <c r="P12" s="24">
        <v>6434</v>
      </c>
      <c r="Q12" s="47"/>
      <c r="R12" s="47"/>
    </row>
    <row r="13" spans="1:18" s="2" customFormat="1" ht="21.95" customHeight="1" x14ac:dyDescent="0.25">
      <c r="A13" s="13" t="s">
        <v>307</v>
      </c>
      <c r="B13" s="14">
        <f t="shared" si="1"/>
        <v>12845</v>
      </c>
      <c r="C13" s="22">
        <f t="shared" si="0"/>
        <v>85.156457173163616</v>
      </c>
      <c r="D13" s="16">
        <f t="shared" si="2"/>
        <v>2239</v>
      </c>
      <c r="E13" s="23">
        <f t="shared" si="3"/>
        <v>14.843542826836384</v>
      </c>
      <c r="F13" s="24">
        <v>15084</v>
      </c>
      <c r="G13" s="19">
        <f t="shared" si="4"/>
        <v>6651</v>
      </c>
      <c r="H13" s="25">
        <f t="shared" si="5"/>
        <v>87.066369943709915</v>
      </c>
      <c r="I13" s="26">
        <v>988</v>
      </c>
      <c r="J13" s="25">
        <f t="shared" si="6"/>
        <v>12.933630056290092</v>
      </c>
      <c r="K13" s="24">
        <v>7639</v>
      </c>
      <c r="L13" s="19">
        <f t="shared" si="7"/>
        <v>6194</v>
      </c>
      <c r="M13" s="23">
        <f t="shared" si="8"/>
        <v>83.196776359973128</v>
      </c>
      <c r="N13" s="26">
        <v>1251</v>
      </c>
      <c r="O13" s="23">
        <f t="shared" si="9"/>
        <v>16.803223640026861</v>
      </c>
      <c r="P13" s="24">
        <v>7445</v>
      </c>
      <c r="Q13" s="47"/>
      <c r="R13" s="47"/>
    </row>
    <row r="14" spans="1:18" s="2" customFormat="1" ht="21.95" customHeight="1" x14ac:dyDescent="0.25">
      <c r="A14" s="13" t="s">
        <v>308</v>
      </c>
      <c r="B14" s="14">
        <f t="shared" si="1"/>
        <v>4476</v>
      </c>
      <c r="C14" s="22">
        <f t="shared" si="0"/>
        <v>86.693782684485768</v>
      </c>
      <c r="D14" s="16">
        <f t="shared" si="2"/>
        <v>687</v>
      </c>
      <c r="E14" s="23">
        <f t="shared" si="3"/>
        <v>13.306217315514235</v>
      </c>
      <c r="F14" s="24">
        <v>5163</v>
      </c>
      <c r="G14" s="19">
        <f t="shared" si="4"/>
        <v>2322</v>
      </c>
      <c r="H14" s="25">
        <f t="shared" si="5"/>
        <v>89.170506912442391</v>
      </c>
      <c r="I14" s="26">
        <v>282</v>
      </c>
      <c r="J14" s="25">
        <f t="shared" si="6"/>
        <v>10.829493087557603</v>
      </c>
      <c r="K14" s="24">
        <v>2604</v>
      </c>
      <c r="L14" s="19">
        <f t="shared" si="7"/>
        <v>2154</v>
      </c>
      <c r="M14" s="23">
        <f t="shared" si="8"/>
        <v>84.173505275498243</v>
      </c>
      <c r="N14" s="26">
        <v>405</v>
      </c>
      <c r="O14" s="23">
        <f t="shared" si="9"/>
        <v>15.826494724501758</v>
      </c>
      <c r="P14" s="24">
        <v>2559</v>
      </c>
      <c r="Q14" s="47"/>
      <c r="R14" s="47"/>
    </row>
    <row r="15" spans="1:18" s="2" customFormat="1" ht="21.95" customHeight="1" x14ac:dyDescent="0.25">
      <c r="A15" s="13" t="s">
        <v>309</v>
      </c>
      <c r="B15" s="14">
        <f t="shared" si="1"/>
        <v>4816</v>
      </c>
      <c r="C15" s="22">
        <f t="shared" si="0"/>
        <v>80.253291118146976</v>
      </c>
      <c r="D15" s="16">
        <f t="shared" si="2"/>
        <v>1185</v>
      </c>
      <c r="E15" s="23">
        <f t="shared" si="3"/>
        <v>19.746708881853024</v>
      </c>
      <c r="F15" s="24">
        <v>6001</v>
      </c>
      <c r="G15" s="19">
        <f t="shared" si="4"/>
        <v>2399</v>
      </c>
      <c r="H15" s="25">
        <f t="shared" si="5"/>
        <v>80.965237934525817</v>
      </c>
      <c r="I15" s="26">
        <v>564</v>
      </c>
      <c r="J15" s="25">
        <f t="shared" si="6"/>
        <v>19.03476206547418</v>
      </c>
      <c r="K15" s="24">
        <v>2963</v>
      </c>
      <c r="L15" s="19">
        <f t="shared" si="7"/>
        <v>2417</v>
      </c>
      <c r="M15" s="23">
        <f t="shared" si="8"/>
        <v>79.558920342330481</v>
      </c>
      <c r="N15" s="26">
        <v>621</v>
      </c>
      <c r="O15" s="23">
        <f t="shared" si="9"/>
        <v>20.441079657669519</v>
      </c>
      <c r="P15" s="24">
        <v>3038</v>
      </c>
      <c r="Q15" s="47"/>
      <c r="R15" s="47"/>
    </row>
    <row r="16" spans="1:18" s="2" customFormat="1" ht="21.95" customHeight="1" x14ac:dyDescent="0.25">
      <c r="A16" s="13" t="s">
        <v>310</v>
      </c>
      <c r="B16" s="14">
        <f t="shared" si="1"/>
        <v>6238</v>
      </c>
      <c r="C16" s="22">
        <f t="shared" si="0"/>
        <v>84.036104001077732</v>
      </c>
      <c r="D16" s="16">
        <f t="shared" si="2"/>
        <v>1185</v>
      </c>
      <c r="E16" s="23">
        <f t="shared" si="3"/>
        <v>15.963895998922267</v>
      </c>
      <c r="F16" s="24">
        <v>7423</v>
      </c>
      <c r="G16" s="19">
        <f t="shared" si="4"/>
        <v>3140</v>
      </c>
      <c r="H16" s="25">
        <f t="shared" si="5"/>
        <v>84.704612894523876</v>
      </c>
      <c r="I16" s="26">
        <v>567</v>
      </c>
      <c r="J16" s="25">
        <f t="shared" si="6"/>
        <v>15.295387105476127</v>
      </c>
      <c r="K16" s="24">
        <v>3707</v>
      </c>
      <c r="L16" s="19">
        <f t="shared" si="7"/>
        <v>3098</v>
      </c>
      <c r="M16" s="23">
        <f t="shared" si="8"/>
        <v>83.369214208826691</v>
      </c>
      <c r="N16" s="26">
        <v>618</v>
      </c>
      <c r="O16" s="23">
        <f t="shared" si="9"/>
        <v>16.630785791173306</v>
      </c>
      <c r="P16" s="24">
        <v>3716</v>
      </c>
      <c r="Q16" s="47"/>
      <c r="R16" s="47"/>
    </row>
    <row r="17" spans="1:18" s="2" customFormat="1" ht="21.95" customHeight="1" x14ac:dyDescent="0.25">
      <c r="A17" s="13" t="s">
        <v>311</v>
      </c>
      <c r="B17" s="14">
        <f t="shared" si="1"/>
        <v>19257</v>
      </c>
      <c r="C17" s="22">
        <f t="shared" si="0"/>
        <v>77.605384057386956</v>
      </c>
      <c r="D17" s="16">
        <f t="shared" si="2"/>
        <v>5557</v>
      </c>
      <c r="E17" s="23">
        <f t="shared" si="3"/>
        <v>22.39461594261304</v>
      </c>
      <c r="F17" s="24">
        <v>24814</v>
      </c>
      <c r="G17" s="19">
        <f t="shared" si="4"/>
        <v>10373</v>
      </c>
      <c r="H17" s="25">
        <f t="shared" si="5"/>
        <v>83.150300601202403</v>
      </c>
      <c r="I17" s="26">
        <v>2102</v>
      </c>
      <c r="J17" s="25">
        <f t="shared" si="6"/>
        <v>16.849699398797597</v>
      </c>
      <c r="K17" s="24">
        <v>12475</v>
      </c>
      <c r="L17" s="19">
        <f t="shared" si="7"/>
        <v>8884</v>
      </c>
      <c r="M17" s="23">
        <f t="shared" si="8"/>
        <v>71.999351649242243</v>
      </c>
      <c r="N17" s="26">
        <v>3455</v>
      </c>
      <c r="O17" s="23">
        <f t="shared" si="9"/>
        <v>28.000648350757761</v>
      </c>
      <c r="P17" s="24">
        <v>12339</v>
      </c>
      <c r="Q17" s="47"/>
      <c r="R17" s="47"/>
    </row>
    <row r="18" spans="1:18" s="2" customFormat="1" ht="21.95" customHeight="1" x14ac:dyDescent="0.25">
      <c r="A18" s="13" t="s">
        <v>312</v>
      </c>
      <c r="B18" s="14">
        <f t="shared" si="1"/>
        <v>19545</v>
      </c>
      <c r="C18" s="22">
        <f t="shared" si="0"/>
        <v>86.539738764666822</v>
      </c>
      <c r="D18" s="16">
        <f t="shared" si="2"/>
        <v>3040</v>
      </c>
      <c r="E18" s="23">
        <f t="shared" si="3"/>
        <v>13.460261235333185</v>
      </c>
      <c r="F18" s="24">
        <v>22585</v>
      </c>
      <c r="G18" s="19">
        <f t="shared" si="4"/>
        <v>10195</v>
      </c>
      <c r="H18" s="25">
        <f t="shared" si="5"/>
        <v>89.273204903677765</v>
      </c>
      <c r="I18" s="26">
        <v>1225</v>
      </c>
      <c r="J18" s="25">
        <f t="shared" si="6"/>
        <v>10.726795096322242</v>
      </c>
      <c r="K18" s="24">
        <v>11420</v>
      </c>
      <c r="L18" s="19">
        <f t="shared" si="7"/>
        <v>9350</v>
      </c>
      <c r="M18" s="23">
        <f t="shared" si="8"/>
        <v>83.743842364532014</v>
      </c>
      <c r="N18" s="26">
        <v>1815</v>
      </c>
      <c r="O18" s="23">
        <f t="shared" si="9"/>
        <v>16.256157635467979</v>
      </c>
      <c r="P18" s="24">
        <v>11165</v>
      </c>
      <c r="Q18" s="47"/>
      <c r="R18" s="47"/>
    </row>
    <row r="19" spans="1:18" s="2" customFormat="1" ht="21.95" customHeight="1" x14ac:dyDescent="0.25">
      <c r="A19" s="13" t="s">
        <v>313</v>
      </c>
      <c r="B19" s="14">
        <f t="shared" si="1"/>
        <v>14991</v>
      </c>
      <c r="C19" s="22">
        <f t="shared" si="0"/>
        <v>79.752088099164766</v>
      </c>
      <c r="D19" s="16">
        <f t="shared" si="2"/>
        <v>3806</v>
      </c>
      <c r="E19" s="23">
        <f t="shared" si="3"/>
        <v>20.247911900835238</v>
      </c>
      <c r="F19" s="24">
        <v>18797</v>
      </c>
      <c r="G19" s="19">
        <f t="shared" si="4"/>
        <v>7931</v>
      </c>
      <c r="H19" s="25">
        <f t="shared" si="5"/>
        <v>85.1148315089075</v>
      </c>
      <c r="I19" s="26">
        <v>1387</v>
      </c>
      <c r="J19" s="25">
        <f t="shared" si="6"/>
        <v>14.885168491092509</v>
      </c>
      <c r="K19" s="24">
        <v>9318</v>
      </c>
      <c r="L19" s="19">
        <f t="shared" si="7"/>
        <v>7060</v>
      </c>
      <c r="M19" s="23">
        <f t="shared" si="8"/>
        <v>74.480430425150331</v>
      </c>
      <c r="N19" s="26">
        <v>2419</v>
      </c>
      <c r="O19" s="23">
        <f t="shared" si="9"/>
        <v>25.519569574849665</v>
      </c>
      <c r="P19" s="24">
        <v>9479</v>
      </c>
      <c r="Q19" s="47"/>
      <c r="R19" s="47"/>
    </row>
    <row r="20" spans="1:18" s="2" customFormat="1" ht="21.95" customHeight="1" x14ac:dyDescent="0.25">
      <c r="A20" s="13" t="s">
        <v>314</v>
      </c>
      <c r="B20" s="14">
        <f t="shared" si="1"/>
        <v>29238</v>
      </c>
      <c r="C20" s="22">
        <f t="shared" si="0"/>
        <v>83.258820514280828</v>
      </c>
      <c r="D20" s="16">
        <f t="shared" si="2"/>
        <v>5879</v>
      </c>
      <c r="E20" s="23">
        <f t="shared" si="3"/>
        <v>16.741179485719169</v>
      </c>
      <c r="F20" s="24">
        <v>35117</v>
      </c>
      <c r="G20" s="19">
        <f t="shared" si="4"/>
        <v>15120</v>
      </c>
      <c r="H20" s="25">
        <f t="shared" si="5"/>
        <v>85.967705253581983</v>
      </c>
      <c r="I20" s="26">
        <v>2468</v>
      </c>
      <c r="J20" s="25">
        <f t="shared" si="6"/>
        <v>14.032294746418012</v>
      </c>
      <c r="K20" s="24">
        <v>17588</v>
      </c>
      <c r="L20" s="19">
        <f t="shared" si="7"/>
        <v>14118</v>
      </c>
      <c r="M20" s="23">
        <f t="shared" si="8"/>
        <v>80.540818072907754</v>
      </c>
      <c r="N20" s="26">
        <v>3411</v>
      </c>
      <c r="O20" s="23">
        <f t="shared" si="9"/>
        <v>19.459181927092249</v>
      </c>
      <c r="P20" s="24">
        <v>17529</v>
      </c>
      <c r="Q20" s="47"/>
      <c r="R20" s="47"/>
    </row>
    <row r="21" spans="1:18" s="2" customFormat="1" ht="21.95" customHeight="1" x14ac:dyDescent="0.25">
      <c r="A21" s="13" t="s">
        <v>315</v>
      </c>
      <c r="B21" s="14">
        <f t="shared" si="1"/>
        <v>6565</v>
      </c>
      <c r="C21" s="22">
        <f t="shared" si="0"/>
        <v>83.833482313880722</v>
      </c>
      <c r="D21" s="16">
        <f t="shared" si="2"/>
        <v>1266</v>
      </c>
      <c r="E21" s="23">
        <f t="shared" si="3"/>
        <v>16.166517686119271</v>
      </c>
      <c r="F21" s="24">
        <v>7831</v>
      </c>
      <c r="G21" s="19">
        <f t="shared" si="4"/>
        <v>3404</v>
      </c>
      <c r="H21" s="25">
        <f t="shared" si="5"/>
        <v>86.461772923545837</v>
      </c>
      <c r="I21" s="26">
        <v>533</v>
      </c>
      <c r="J21" s="25">
        <f t="shared" si="6"/>
        <v>13.538227076454154</v>
      </c>
      <c r="K21" s="24">
        <v>3937</v>
      </c>
      <c r="L21" s="19">
        <f t="shared" si="7"/>
        <v>3161</v>
      </c>
      <c r="M21" s="23">
        <f t="shared" si="8"/>
        <v>81.176168464304055</v>
      </c>
      <c r="N21" s="26">
        <v>733</v>
      </c>
      <c r="O21" s="23">
        <f t="shared" si="9"/>
        <v>18.823831535695941</v>
      </c>
      <c r="P21" s="24">
        <v>3894</v>
      </c>
      <c r="Q21" s="47"/>
      <c r="R21" s="47"/>
    </row>
    <row r="22" spans="1:18" s="2" customFormat="1" ht="21.95" customHeight="1" x14ac:dyDescent="0.25">
      <c r="A22" s="13" t="s">
        <v>316</v>
      </c>
      <c r="B22" s="14">
        <f t="shared" si="1"/>
        <v>8603</v>
      </c>
      <c r="C22" s="22">
        <f t="shared" si="0"/>
        <v>82.128878281622903</v>
      </c>
      <c r="D22" s="16">
        <f t="shared" si="2"/>
        <v>1872</v>
      </c>
      <c r="E22" s="23">
        <f t="shared" si="3"/>
        <v>17.87112171837709</v>
      </c>
      <c r="F22" s="24">
        <v>10475</v>
      </c>
      <c r="G22" s="19">
        <f t="shared" si="4"/>
        <v>4668</v>
      </c>
      <c r="H22" s="25">
        <f t="shared" si="5"/>
        <v>87.383002620741294</v>
      </c>
      <c r="I22" s="26">
        <v>674</v>
      </c>
      <c r="J22" s="25">
        <f t="shared" si="6"/>
        <v>12.616997379258704</v>
      </c>
      <c r="K22" s="24">
        <v>5342</v>
      </c>
      <c r="L22" s="19">
        <f t="shared" si="7"/>
        <v>3935</v>
      </c>
      <c r="M22" s="23">
        <f t="shared" si="8"/>
        <v>76.660822131307228</v>
      </c>
      <c r="N22" s="26">
        <v>1198</v>
      </c>
      <c r="O22" s="23">
        <f t="shared" si="9"/>
        <v>23.339177868692772</v>
      </c>
      <c r="P22" s="24">
        <v>5133</v>
      </c>
      <c r="Q22" s="47"/>
      <c r="R22" s="47"/>
    </row>
    <row r="23" spans="1:18" s="2" customFormat="1" ht="21.95" customHeight="1" thickBot="1" x14ac:dyDescent="0.3">
      <c r="A23" s="27" t="s">
        <v>317</v>
      </c>
      <c r="B23" s="14">
        <f t="shared" si="1"/>
        <v>14988</v>
      </c>
      <c r="C23" s="28">
        <f t="shared" si="0"/>
        <v>87.357929707990905</v>
      </c>
      <c r="D23" s="16">
        <f t="shared" si="2"/>
        <v>2169</v>
      </c>
      <c r="E23" s="29">
        <f t="shared" si="3"/>
        <v>12.642070292009091</v>
      </c>
      <c r="F23" s="30">
        <v>17157</v>
      </c>
      <c r="G23" s="19">
        <f t="shared" si="4"/>
        <v>7713</v>
      </c>
      <c r="H23" s="31">
        <f t="shared" si="5"/>
        <v>89.033822001616073</v>
      </c>
      <c r="I23" s="32">
        <v>950</v>
      </c>
      <c r="J23" s="31">
        <f t="shared" si="6"/>
        <v>10.966177998383932</v>
      </c>
      <c r="K23" s="30">
        <v>8663</v>
      </c>
      <c r="L23" s="19">
        <f t="shared" si="7"/>
        <v>7275</v>
      </c>
      <c r="M23" s="29">
        <f t="shared" si="8"/>
        <v>85.648693195196614</v>
      </c>
      <c r="N23" s="32">
        <v>1219</v>
      </c>
      <c r="O23" s="29">
        <f t="shared" si="9"/>
        <v>14.351306804803391</v>
      </c>
      <c r="P23" s="30">
        <v>8494</v>
      </c>
      <c r="Q23" s="47"/>
      <c r="R23" s="47"/>
    </row>
    <row r="24" spans="1:18" s="2" customFormat="1" ht="21.95" customHeight="1" thickBot="1" x14ac:dyDescent="0.3">
      <c r="A24" s="33" t="s">
        <v>346</v>
      </c>
      <c r="B24" s="34">
        <f>SUM(B7:B23)</f>
        <v>331979</v>
      </c>
      <c r="C24" s="35">
        <f t="shared" si="0"/>
        <v>83.93375892800708</v>
      </c>
      <c r="D24" s="36">
        <f>SUM(D7:D23)</f>
        <v>63546</v>
      </c>
      <c r="E24" s="37">
        <f t="shared" si="3"/>
        <v>16.06624107199292</v>
      </c>
      <c r="F24" s="38">
        <f>SUM(F7:F23)</f>
        <v>395525</v>
      </c>
      <c r="G24" s="39">
        <f>SUM(G7:G23)</f>
        <v>175272</v>
      </c>
      <c r="H24" s="40">
        <f t="shared" si="5"/>
        <v>87.228208127006241</v>
      </c>
      <c r="I24" s="41">
        <f>SUM(I7:I23)</f>
        <v>25663</v>
      </c>
      <c r="J24" s="40">
        <f t="shared" si="6"/>
        <v>12.771791872993754</v>
      </c>
      <c r="K24" s="38">
        <f>SUM(K7:K23)</f>
        <v>200935</v>
      </c>
      <c r="L24" s="39">
        <f>SUM(L7:L23)</f>
        <v>156707</v>
      </c>
      <c r="M24" s="37">
        <f t="shared" si="8"/>
        <v>80.531887558456233</v>
      </c>
      <c r="N24" s="41">
        <f>SUM(N7:N23)</f>
        <v>37883</v>
      </c>
      <c r="O24" s="37">
        <f t="shared" si="9"/>
        <v>19.468112441543759</v>
      </c>
      <c r="P24" s="38">
        <f>SUM(P7:P23)</f>
        <v>194590</v>
      </c>
      <c r="Q24" s="47"/>
      <c r="R24" s="47"/>
    </row>
    <row r="25" spans="1:18" ht="15" customHeight="1" x14ac:dyDescent="0.25">
      <c r="A25" s="3" t="s">
        <v>349</v>
      </c>
      <c r="B25" s="3"/>
      <c r="C25" s="3"/>
      <c r="D25" s="3"/>
      <c r="E25" s="3"/>
      <c r="F25" s="3"/>
    </row>
    <row r="26" spans="1:18" ht="15" customHeight="1" x14ac:dyDescent="0.25">
      <c r="A26" s="3" t="s">
        <v>348</v>
      </c>
      <c r="B26" s="3"/>
      <c r="C26" s="3"/>
      <c r="D26" s="3"/>
      <c r="E26" s="3"/>
      <c r="F26" s="3"/>
    </row>
    <row r="27" spans="1:18" ht="15" customHeight="1" x14ac:dyDescent="0.25">
      <c r="A27" s="3" t="s">
        <v>396</v>
      </c>
      <c r="B27" s="3"/>
      <c r="C27" s="3"/>
      <c r="D27" s="3"/>
      <c r="E27" s="3"/>
      <c r="F27" s="3"/>
    </row>
    <row r="29" spans="1:18" ht="20.100000000000001" customHeight="1" x14ac:dyDescent="0.25"/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outlinePr summaryBelow="0" summaryRight="0"/>
  </sheetPr>
  <dimension ref="A1:Q18"/>
  <sheetViews>
    <sheetView showGridLines="0" zoomScale="110" zoomScaleNormal="110" workbookViewId="0">
      <selection activeCell="A18" sqref="A18"/>
    </sheetView>
  </sheetViews>
  <sheetFormatPr baseColWidth="10" defaultColWidth="9.140625" defaultRowHeight="15" x14ac:dyDescent="0.25"/>
  <cols>
    <col min="1" max="1" width="23.85546875" style="42" customWidth="1"/>
    <col min="2" max="2" width="8.855468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28515625" style="9" customWidth="1"/>
    <col min="7" max="7" width="8.855468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28515625" style="9" customWidth="1"/>
    <col min="12" max="12" width="8.855468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28515625" style="9" customWidth="1"/>
    <col min="17" max="17" width="9.140625" style="42"/>
  </cols>
  <sheetData>
    <row r="1" spans="1:17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7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7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7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7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7" ht="48.7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7" s="2" customFormat="1" ht="21.95" customHeight="1" x14ac:dyDescent="0.25">
      <c r="A7" s="13" t="s">
        <v>17</v>
      </c>
      <c r="B7" s="14">
        <f>SUM(G7+L7)</f>
        <v>18858</v>
      </c>
      <c r="C7" s="15">
        <f t="shared" ref="C7:C15" si="0">B7/F7*100</f>
        <v>92.008196721311478</v>
      </c>
      <c r="D7" s="16">
        <f>I7+N7</f>
        <v>1638</v>
      </c>
      <c r="E7" s="17">
        <f>D7/F7*100</f>
        <v>7.9918032786885256</v>
      </c>
      <c r="F7" s="18">
        <v>20496</v>
      </c>
      <c r="G7" s="19">
        <f>K7-I7</f>
        <v>9298</v>
      </c>
      <c r="H7" s="20">
        <f>G7/K7*100</f>
        <v>93.119679519278918</v>
      </c>
      <c r="I7" s="21">
        <v>687</v>
      </c>
      <c r="J7" s="20">
        <f>I7/K7*100</f>
        <v>6.8803204807210818</v>
      </c>
      <c r="K7" s="18">
        <v>9985</v>
      </c>
      <c r="L7" s="19">
        <f>P7-N7</f>
        <v>9560</v>
      </c>
      <c r="M7" s="17">
        <f>L7/P7*100</f>
        <v>90.952335648368376</v>
      </c>
      <c r="N7" s="21">
        <v>951</v>
      </c>
      <c r="O7" s="17">
        <f>N7/P7*100</f>
        <v>9.0476643516316244</v>
      </c>
      <c r="P7" s="18">
        <v>10511</v>
      </c>
      <c r="Q7" s="47"/>
    </row>
    <row r="8" spans="1:17" s="2" customFormat="1" ht="21.95" customHeight="1" x14ac:dyDescent="0.25">
      <c r="A8" s="13" t="s">
        <v>18</v>
      </c>
      <c r="B8" s="14">
        <f t="shared" ref="B8:B14" si="1">SUM(G8+L8)</f>
        <v>7744</v>
      </c>
      <c r="C8" s="22">
        <f t="shared" si="0"/>
        <v>84.2380071793756</v>
      </c>
      <c r="D8" s="16">
        <f t="shared" ref="D8:D14" si="2">I8+N8</f>
        <v>1449</v>
      </c>
      <c r="E8" s="23">
        <f t="shared" ref="E8:E15" si="3">D8/F8*100</f>
        <v>15.761992820624387</v>
      </c>
      <c r="F8" s="24">
        <v>9193</v>
      </c>
      <c r="G8" s="19">
        <f t="shared" ref="G8:G14" si="4">K8-I8</f>
        <v>3796</v>
      </c>
      <c r="H8" s="25">
        <f t="shared" ref="H8:H15" si="5">G8/K8*100</f>
        <v>84.318080852954253</v>
      </c>
      <c r="I8" s="26">
        <v>706</v>
      </c>
      <c r="J8" s="25">
        <f t="shared" ref="J8:J15" si="6">I8/K8*100</f>
        <v>15.681919147045759</v>
      </c>
      <c r="K8" s="24">
        <v>4502</v>
      </c>
      <c r="L8" s="19">
        <f t="shared" ref="L8:L14" si="7">P8-N8</f>
        <v>3948</v>
      </c>
      <c r="M8" s="23">
        <f t="shared" ref="M8:M15" si="8">L8/P8*100</f>
        <v>84.161159667448302</v>
      </c>
      <c r="N8" s="26">
        <v>743</v>
      </c>
      <c r="O8" s="23">
        <f t="shared" ref="O8:O15" si="9">N8/P8*100</f>
        <v>15.838840332551696</v>
      </c>
      <c r="P8" s="24">
        <v>4691</v>
      </c>
      <c r="Q8" s="47"/>
    </row>
    <row r="9" spans="1:17" s="2" customFormat="1" ht="21.95" customHeight="1" x14ac:dyDescent="0.25">
      <c r="A9" s="13" t="s">
        <v>19</v>
      </c>
      <c r="B9" s="14">
        <f t="shared" si="1"/>
        <v>31181</v>
      </c>
      <c r="C9" s="22">
        <f t="shared" si="0"/>
        <v>84.70565863464725</v>
      </c>
      <c r="D9" s="16">
        <f t="shared" si="2"/>
        <v>5630</v>
      </c>
      <c r="E9" s="23">
        <f t="shared" si="3"/>
        <v>15.294341365352748</v>
      </c>
      <c r="F9" s="24">
        <v>36811</v>
      </c>
      <c r="G9" s="19">
        <f t="shared" si="4"/>
        <v>15989</v>
      </c>
      <c r="H9" s="25">
        <f t="shared" si="5"/>
        <v>87.338176653739012</v>
      </c>
      <c r="I9" s="26">
        <v>2318</v>
      </c>
      <c r="J9" s="25">
        <f t="shared" si="6"/>
        <v>12.661823346260991</v>
      </c>
      <c r="K9" s="24">
        <v>18307</v>
      </c>
      <c r="L9" s="19">
        <f t="shared" si="7"/>
        <v>15192</v>
      </c>
      <c r="M9" s="23">
        <f t="shared" si="8"/>
        <v>82.10116731517509</v>
      </c>
      <c r="N9" s="26">
        <v>3312</v>
      </c>
      <c r="O9" s="23">
        <f t="shared" si="9"/>
        <v>17.898832684824903</v>
      </c>
      <c r="P9" s="24">
        <v>18504</v>
      </c>
      <c r="Q9" s="47"/>
    </row>
    <row r="10" spans="1:17" s="2" customFormat="1" ht="21.95" customHeight="1" x14ac:dyDescent="0.25">
      <c r="A10" s="13" t="s">
        <v>20</v>
      </c>
      <c r="B10" s="14">
        <f t="shared" si="1"/>
        <v>5006</v>
      </c>
      <c r="C10" s="22">
        <f t="shared" si="0"/>
        <v>87.732211706975122</v>
      </c>
      <c r="D10" s="16">
        <f t="shared" si="2"/>
        <v>700</v>
      </c>
      <c r="E10" s="23">
        <f t="shared" si="3"/>
        <v>12.267788293024887</v>
      </c>
      <c r="F10" s="24">
        <v>5706</v>
      </c>
      <c r="G10" s="19">
        <f t="shared" si="4"/>
        <v>2404</v>
      </c>
      <c r="H10" s="25">
        <f t="shared" si="5"/>
        <v>88.675765400221323</v>
      </c>
      <c r="I10" s="26">
        <v>307</v>
      </c>
      <c r="J10" s="25">
        <f t="shared" si="6"/>
        <v>11.324234599778679</v>
      </c>
      <c r="K10" s="24">
        <v>2711</v>
      </c>
      <c r="L10" s="19">
        <f t="shared" si="7"/>
        <v>2602</v>
      </c>
      <c r="M10" s="23">
        <f t="shared" si="8"/>
        <v>86.878130217028385</v>
      </c>
      <c r="N10" s="26">
        <v>393</v>
      </c>
      <c r="O10" s="23">
        <f t="shared" si="9"/>
        <v>13.121869782971618</v>
      </c>
      <c r="P10" s="24">
        <v>2995</v>
      </c>
      <c r="Q10" s="47"/>
    </row>
    <row r="11" spans="1:17" s="2" customFormat="1" ht="21.95" customHeight="1" x14ac:dyDescent="0.25">
      <c r="A11" s="13" t="s">
        <v>21</v>
      </c>
      <c r="B11" s="14">
        <f t="shared" si="1"/>
        <v>8690</v>
      </c>
      <c r="C11" s="22">
        <f t="shared" si="0"/>
        <v>87.662665187128013</v>
      </c>
      <c r="D11" s="16">
        <f t="shared" si="2"/>
        <v>1223</v>
      </c>
      <c r="E11" s="23">
        <f t="shared" si="3"/>
        <v>12.337334812871987</v>
      </c>
      <c r="F11" s="24">
        <v>9913</v>
      </c>
      <c r="G11" s="19">
        <f t="shared" si="4"/>
        <v>4315</v>
      </c>
      <c r="H11" s="25">
        <f t="shared" si="5"/>
        <v>89.70893970893971</v>
      </c>
      <c r="I11" s="26">
        <v>495</v>
      </c>
      <c r="J11" s="25">
        <f t="shared" si="6"/>
        <v>10.291060291060292</v>
      </c>
      <c r="K11" s="24">
        <v>4810</v>
      </c>
      <c r="L11" s="19">
        <f t="shared" si="7"/>
        <v>4375</v>
      </c>
      <c r="M11" s="23">
        <f t="shared" si="8"/>
        <v>85.733882030178322</v>
      </c>
      <c r="N11" s="26">
        <v>728</v>
      </c>
      <c r="O11" s="23">
        <f t="shared" si="9"/>
        <v>14.266117969821673</v>
      </c>
      <c r="P11" s="24">
        <v>5103</v>
      </c>
      <c r="Q11" s="47"/>
    </row>
    <row r="12" spans="1:17" s="2" customFormat="1" ht="21.95" customHeight="1" x14ac:dyDescent="0.25">
      <c r="A12" s="13" t="s">
        <v>22</v>
      </c>
      <c r="B12" s="14">
        <f t="shared" si="1"/>
        <v>8761</v>
      </c>
      <c r="C12" s="22">
        <f t="shared" si="0"/>
        <v>87.009633528652301</v>
      </c>
      <c r="D12" s="16">
        <f t="shared" si="2"/>
        <v>1308</v>
      </c>
      <c r="E12" s="23">
        <f t="shared" si="3"/>
        <v>12.9903664713477</v>
      </c>
      <c r="F12" s="24">
        <v>10069</v>
      </c>
      <c r="G12" s="19">
        <f t="shared" si="4"/>
        <v>4371</v>
      </c>
      <c r="H12" s="25">
        <f t="shared" si="5"/>
        <v>88.249545729860685</v>
      </c>
      <c r="I12" s="26">
        <v>582</v>
      </c>
      <c r="J12" s="25">
        <f t="shared" si="6"/>
        <v>11.75045427013931</v>
      </c>
      <c r="K12" s="24">
        <v>4953</v>
      </c>
      <c r="L12" s="19">
        <f t="shared" si="7"/>
        <v>4390</v>
      </c>
      <c r="M12" s="23">
        <f t="shared" si="8"/>
        <v>85.809225957779518</v>
      </c>
      <c r="N12" s="26">
        <v>726</v>
      </c>
      <c r="O12" s="23">
        <f t="shared" si="9"/>
        <v>14.190774042220486</v>
      </c>
      <c r="P12" s="24">
        <v>5116</v>
      </c>
      <c r="Q12" s="47"/>
    </row>
    <row r="13" spans="1:17" s="2" customFormat="1" ht="21.95" customHeight="1" x14ac:dyDescent="0.25">
      <c r="A13" s="13" t="s">
        <v>23</v>
      </c>
      <c r="B13" s="14">
        <f t="shared" si="1"/>
        <v>28013</v>
      </c>
      <c r="C13" s="22">
        <f t="shared" si="0"/>
        <v>90.798003370932193</v>
      </c>
      <c r="D13" s="16">
        <f t="shared" si="2"/>
        <v>2839</v>
      </c>
      <c r="E13" s="23">
        <f t="shared" si="3"/>
        <v>9.201996629067807</v>
      </c>
      <c r="F13" s="24">
        <v>30852</v>
      </c>
      <c r="G13" s="19">
        <f t="shared" si="4"/>
        <v>13911</v>
      </c>
      <c r="H13" s="25">
        <f t="shared" si="5"/>
        <v>92.119727170386071</v>
      </c>
      <c r="I13" s="26">
        <v>1190</v>
      </c>
      <c r="J13" s="25">
        <f t="shared" si="6"/>
        <v>7.8802728296139328</v>
      </c>
      <c r="K13" s="24">
        <v>15101</v>
      </c>
      <c r="L13" s="19">
        <f t="shared" si="7"/>
        <v>14102</v>
      </c>
      <c r="M13" s="23">
        <f t="shared" si="8"/>
        <v>89.530823439781599</v>
      </c>
      <c r="N13" s="26">
        <v>1649</v>
      </c>
      <c r="O13" s="23">
        <f t="shared" si="9"/>
        <v>10.469176560218399</v>
      </c>
      <c r="P13" s="24">
        <v>15751</v>
      </c>
      <c r="Q13" s="47"/>
    </row>
    <row r="14" spans="1:17" s="2" customFormat="1" ht="21.95" customHeight="1" thickBot="1" x14ac:dyDescent="0.3">
      <c r="A14" s="27" t="s">
        <v>24</v>
      </c>
      <c r="B14" s="14">
        <f t="shared" si="1"/>
        <v>13949</v>
      </c>
      <c r="C14" s="28">
        <f t="shared" si="0"/>
        <v>89.227915307362622</v>
      </c>
      <c r="D14" s="16">
        <f t="shared" si="2"/>
        <v>1684</v>
      </c>
      <c r="E14" s="29">
        <f t="shared" si="3"/>
        <v>10.772084692637369</v>
      </c>
      <c r="F14" s="30">
        <v>15633</v>
      </c>
      <c r="G14" s="19">
        <f t="shared" si="4"/>
        <v>7077</v>
      </c>
      <c r="H14" s="31">
        <f t="shared" si="5"/>
        <v>91.022508038585201</v>
      </c>
      <c r="I14" s="32">
        <v>698</v>
      </c>
      <c r="J14" s="31">
        <f t="shared" si="6"/>
        <v>8.9774919614147901</v>
      </c>
      <c r="K14" s="30">
        <v>7775</v>
      </c>
      <c r="L14" s="19">
        <f t="shared" si="7"/>
        <v>6872</v>
      </c>
      <c r="M14" s="29">
        <f t="shared" si="8"/>
        <v>87.452277933316367</v>
      </c>
      <c r="N14" s="32">
        <v>986</v>
      </c>
      <c r="O14" s="29">
        <f t="shared" si="9"/>
        <v>12.547722066683633</v>
      </c>
      <c r="P14" s="30">
        <v>7858</v>
      </c>
      <c r="Q14" s="47"/>
    </row>
    <row r="15" spans="1:17" s="2" customFormat="1" ht="21.95" customHeight="1" thickBot="1" x14ac:dyDescent="0.3">
      <c r="A15" s="33" t="s">
        <v>326</v>
      </c>
      <c r="B15" s="34">
        <f>SUM(B7:B14)</f>
        <v>122202</v>
      </c>
      <c r="C15" s="35">
        <f t="shared" si="0"/>
        <v>88.122417485739831</v>
      </c>
      <c r="D15" s="36">
        <f>SUM(D7:D14)</f>
        <v>16471</v>
      </c>
      <c r="E15" s="37">
        <f t="shared" si="3"/>
        <v>11.877582514260165</v>
      </c>
      <c r="F15" s="38">
        <f>SUM(F7:F14)</f>
        <v>138673</v>
      </c>
      <c r="G15" s="39">
        <f>SUM(G7:G14)</f>
        <v>61161</v>
      </c>
      <c r="H15" s="40">
        <f t="shared" si="5"/>
        <v>89.752582765907491</v>
      </c>
      <c r="I15" s="41">
        <f>SUM(I7:I14)</f>
        <v>6983</v>
      </c>
      <c r="J15" s="40">
        <f t="shared" si="6"/>
        <v>10.247417234092509</v>
      </c>
      <c r="K15" s="38">
        <f>SUM(K7:K14)</f>
        <v>68144</v>
      </c>
      <c r="L15" s="39">
        <f>SUM(L7:L14)</f>
        <v>61041</v>
      </c>
      <c r="M15" s="37">
        <f t="shared" si="8"/>
        <v>86.547377674431786</v>
      </c>
      <c r="N15" s="41">
        <f>SUM(N7:N14)</f>
        <v>9488</v>
      </c>
      <c r="O15" s="37">
        <f t="shared" si="9"/>
        <v>13.452622325568205</v>
      </c>
      <c r="P15" s="38">
        <f>SUM(P7:P14)</f>
        <v>70529</v>
      </c>
      <c r="Q15" s="47"/>
    </row>
    <row r="16" spans="1:17" ht="15" customHeight="1" x14ac:dyDescent="0.25">
      <c r="A16" s="3" t="s">
        <v>349</v>
      </c>
      <c r="B16" s="3"/>
      <c r="C16" s="3"/>
      <c r="D16" s="3"/>
      <c r="E16" s="3"/>
      <c r="F16" s="3"/>
    </row>
    <row r="17" spans="1:6" ht="15" customHeight="1" x14ac:dyDescent="0.25">
      <c r="A17" s="3" t="s">
        <v>348</v>
      </c>
      <c r="B17" s="3"/>
      <c r="C17" s="3"/>
      <c r="D17" s="3"/>
      <c r="E17" s="3"/>
      <c r="F17" s="3"/>
    </row>
    <row r="18" spans="1:6" ht="15" customHeight="1" x14ac:dyDescent="0.25">
      <c r="A18" s="3" t="s">
        <v>396</v>
      </c>
      <c r="B18" s="3"/>
      <c r="C18" s="3"/>
      <c r="D18" s="3"/>
      <c r="E18" s="3"/>
      <c r="F18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15 E15 H15 J15 M15 O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 summaryRight="0"/>
  </sheetPr>
  <dimension ref="A1:P26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2.42578125" style="42" customWidth="1"/>
    <col min="2" max="2" width="8.855468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7109375" style="9" customWidth="1"/>
    <col min="7" max="7" width="8.855468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7109375" style="9" customWidth="1"/>
    <col min="12" max="12" width="8.855468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710937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47.2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21.95" customHeight="1" x14ac:dyDescent="0.25">
      <c r="A7" s="13" t="s">
        <v>25</v>
      </c>
      <c r="B7" s="14">
        <f>G7+L7</f>
        <v>44272</v>
      </c>
      <c r="C7" s="15">
        <f t="shared" ref="C7:C23" si="0">B7/F7*100</f>
        <v>93.880147588956277</v>
      </c>
      <c r="D7" s="16">
        <f>I7+N7</f>
        <v>2886</v>
      </c>
      <c r="E7" s="17">
        <f>D7/F7*100</f>
        <v>6.1198524110437251</v>
      </c>
      <c r="F7" s="18">
        <v>47158</v>
      </c>
      <c r="G7" s="19">
        <f>K7-I7</f>
        <v>21791</v>
      </c>
      <c r="H7" s="20">
        <f>G7/K7*100</f>
        <v>95.742530755711769</v>
      </c>
      <c r="I7" s="21">
        <v>969</v>
      </c>
      <c r="J7" s="20">
        <f>I7/K7*100</f>
        <v>4.2574692442882247</v>
      </c>
      <c r="K7" s="18">
        <v>22760</v>
      </c>
      <c r="L7" s="19">
        <f>P7-N7</f>
        <v>22481</v>
      </c>
      <c r="M7" s="17">
        <f>L7/P7*100</f>
        <v>92.142798590048372</v>
      </c>
      <c r="N7" s="21">
        <v>1917</v>
      </c>
      <c r="O7" s="17">
        <f>N7/P7*100</f>
        <v>7.8572014099516352</v>
      </c>
      <c r="P7" s="18">
        <v>24398</v>
      </c>
    </row>
    <row r="8" spans="1:16" s="2" customFormat="1" ht="21.95" customHeight="1" x14ac:dyDescent="0.25">
      <c r="A8" s="13" t="s">
        <v>26</v>
      </c>
      <c r="B8" s="14">
        <f t="shared" ref="B8:B22" si="1">G8+L8</f>
        <v>18032</v>
      </c>
      <c r="C8" s="22">
        <f t="shared" si="0"/>
        <v>96.738197424892704</v>
      </c>
      <c r="D8" s="16">
        <f t="shared" ref="D8:D22" si="2">I8+N8</f>
        <v>608</v>
      </c>
      <c r="E8" s="23">
        <f t="shared" ref="E8:E23" si="3">D8/F8*100</f>
        <v>3.2618025751072963</v>
      </c>
      <c r="F8" s="24">
        <v>18640</v>
      </c>
      <c r="G8" s="19">
        <f t="shared" ref="G8:G22" si="4">K8-I8</f>
        <v>8792</v>
      </c>
      <c r="H8" s="25">
        <f t="shared" ref="H8:H23" si="5">G8/K8*100</f>
        <v>97.928269102249942</v>
      </c>
      <c r="I8" s="26">
        <v>186</v>
      </c>
      <c r="J8" s="25">
        <f t="shared" ref="J8:J23" si="6">I8/K8*100</f>
        <v>2.0717308977500557</v>
      </c>
      <c r="K8" s="24">
        <v>8978</v>
      </c>
      <c r="L8" s="19">
        <f t="shared" ref="L8:L22" si="7">P8-N8</f>
        <v>9240</v>
      </c>
      <c r="M8" s="23">
        <f t="shared" ref="M8:M23" si="8">L8/P8*100</f>
        <v>95.632374249637749</v>
      </c>
      <c r="N8" s="26">
        <v>422</v>
      </c>
      <c r="O8" s="23">
        <f t="shared" ref="O8:O23" si="9">N8/P8*100</f>
        <v>4.3676257503622438</v>
      </c>
      <c r="P8" s="24">
        <v>9662</v>
      </c>
    </row>
    <row r="9" spans="1:16" s="2" customFormat="1" ht="21.95" customHeight="1" x14ac:dyDescent="0.25">
      <c r="A9" s="13" t="s">
        <v>27</v>
      </c>
      <c r="B9" s="14">
        <f t="shared" si="1"/>
        <v>13594</v>
      </c>
      <c r="C9" s="22">
        <f t="shared" si="0"/>
        <v>93.026756997194283</v>
      </c>
      <c r="D9" s="16">
        <f t="shared" si="2"/>
        <v>1019</v>
      </c>
      <c r="E9" s="23">
        <f t="shared" si="3"/>
        <v>6.9732430028057211</v>
      </c>
      <c r="F9" s="24">
        <v>14613</v>
      </c>
      <c r="G9" s="19">
        <f t="shared" si="4"/>
        <v>6796</v>
      </c>
      <c r="H9" s="25">
        <f t="shared" si="5"/>
        <v>95.342312008978681</v>
      </c>
      <c r="I9" s="26">
        <v>332</v>
      </c>
      <c r="J9" s="25">
        <f t="shared" si="6"/>
        <v>4.6576879910213247</v>
      </c>
      <c r="K9" s="24">
        <v>7128</v>
      </c>
      <c r="L9" s="19">
        <f t="shared" si="7"/>
        <v>6798</v>
      </c>
      <c r="M9" s="23">
        <f t="shared" si="8"/>
        <v>90.821643286573149</v>
      </c>
      <c r="N9" s="26">
        <v>687</v>
      </c>
      <c r="O9" s="23">
        <f t="shared" si="9"/>
        <v>9.1783567134268544</v>
      </c>
      <c r="P9" s="24">
        <v>7485</v>
      </c>
    </row>
    <row r="10" spans="1:16" s="2" customFormat="1" ht="21.95" customHeight="1" x14ac:dyDescent="0.25">
      <c r="A10" s="13" t="s">
        <v>28</v>
      </c>
      <c r="B10" s="14">
        <f t="shared" si="1"/>
        <v>29258</v>
      </c>
      <c r="C10" s="22">
        <f t="shared" si="0"/>
        <v>86.464921094627343</v>
      </c>
      <c r="D10" s="16">
        <f t="shared" si="2"/>
        <v>4580</v>
      </c>
      <c r="E10" s="23">
        <f t="shared" si="3"/>
        <v>13.535078905372657</v>
      </c>
      <c r="F10" s="24">
        <v>33838</v>
      </c>
      <c r="G10" s="19">
        <f t="shared" si="4"/>
        <v>15094</v>
      </c>
      <c r="H10" s="25">
        <f t="shared" si="5"/>
        <v>90.720038466161796</v>
      </c>
      <c r="I10" s="26">
        <v>1544</v>
      </c>
      <c r="J10" s="25">
        <f t="shared" si="6"/>
        <v>9.2799615338382022</v>
      </c>
      <c r="K10" s="24">
        <v>16638</v>
      </c>
      <c r="L10" s="19">
        <f t="shared" si="7"/>
        <v>14164</v>
      </c>
      <c r="M10" s="23">
        <f t="shared" si="8"/>
        <v>82.348837209302332</v>
      </c>
      <c r="N10" s="26">
        <v>3036</v>
      </c>
      <c r="O10" s="23">
        <f t="shared" si="9"/>
        <v>17.651162790697676</v>
      </c>
      <c r="P10" s="24">
        <v>17200</v>
      </c>
    </row>
    <row r="11" spans="1:16" s="2" customFormat="1" ht="21.95" customHeight="1" x14ac:dyDescent="0.25">
      <c r="A11" s="13" t="s">
        <v>29</v>
      </c>
      <c r="B11" s="14">
        <f t="shared" si="1"/>
        <v>9391</v>
      </c>
      <c r="C11" s="22">
        <f t="shared" si="0"/>
        <v>87.996626686656683</v>
      </c>
      <c r="D11" s="16">
        <f t="shared" si="2"/>
        <v>1281</v>
      </c>
      <c r="E11" s="23">
        <f t="shared" si="3"/>
        <v>12.003373313343328</v>
      </c>
      <c r="F11" s="24">
        <v>10672</v>
      </c>
      <c r="G11" s="19">
        <f t="shared" si="4"/>
        <v>4793</v>
      </c>
      <c r="H11" s="25">
        <f t="shared" si="5"/>
        <v>92.528957528957534</v>
      </c>
      <c r="I11" s="26">
        <v>387</v>
      </c>
      <c r="J11" s="25">
        <f t="shared" si="6"/>
        <v>7.4710424710424714</v>
      </c>
      <c r="K11" s="24">
        <v>5180</v>
      </c>
      <c r="L11" s="19">
        <f t="shared" si="7"/>
        <v>4598</v>
      </c>
      <c r="M11" s="23">
        <f t="shared" si="8"/>
        <v>83.72177713037145</v>
      </c>
      <c r="N11" s="26">
        <v>894</v>
      </c>
      <c r="O11" s="23">
        <f t="shared" si="9"/>
        <v>16.27822286962855</v>
      </c>
      <c r="P11" s="24">
        <v>5492</v>
      </c>
    </row>
    <row r="12" spans="1:16" s="2" customFormat="1" ht="21.95" customHeight="1" x14ac:dyDescent="0.25">
      <c r="A12" s="13" t="s">
        <v>30</v>
      </c>
      <c r="B12" s="14">
        <f t="shared" si="1"/>
        <v>24273</v>
      </c>
      <c r="C12" s="22">
        <f t="shared" si="0"/>
        <v>87.47657488828024</v>
      </c>
      <c r="D12" s="16">
        <f t="shared" si="2"/>
        <v>3475</v>
      </c>
      <c r="E12" s="23">
        <f t="shared" si="3"/>
        <v>12.523425111719764</v>
      </c>
      <c r="F12" s="24">
        <v>27748</v>
      </c>
      <c r="G12" s="19">
        <f t="shared" si="4"/>
        <v>12690</v>
      </c>
      <c r="H12" s="25">
        <f t="shared" si="5"/>
        <v>93.590972785603654</v>
      </c>
      <c r="I12" s="26">
        <v>869</v>
      </c>
      <c r="J12" s="25">
        <f t="shared" si="6"/>
        <v>6.4090272143963416</v>
      </c>
      <c r="K12" s="24">
        <v>13559</v>
      </c>
      <c r="L12" s="19">
        <f t="shared" si="7"/>
        <v>11583</v>
      </c>
      <c r="M12" s="23">
        <f t="shared" si="8"/>
        <v>81.633659877369794</v>
      </c>
      <c r="N12" s="26">
        <v>2606</v>
      </c>
      <c r="O12" s="23">
        <f t="shared" si="9"/>
        <v>18.366340122630206</v>
      </c>
      <c r="P12" s="24">
        <v>14189</v>
      </c>
    </row>
    <row r="13" spans="1:16" s="2" customFormat="1" ht="21.95" customHeight="1" x14ac:dyDescent="0.25">
      <c r="A13" s="13" t="s">
        <v>31</v>
      </c>
      <c r="B13" s="14">
        <f t="shared" si="1"/>
        <v>6285</v>
      </c>
      <c r="C13" s="22">
        <f t="shared" si="0"/>
        <v>96.174445294567718</v>
      </c>
      <c r="D13" s="16">
        <f t="shared" si="2"/>
        <v>250</v>
      </c>
      <c r="E13" s="23">
        <f t="shared" si="3"/>
        <v>3.8255547054322872</v>
      </c>
      <c r="F13" s="24">
        <v>6535</v>
      </c>
      <c r="G13" s="19">
        <f t="shared" si="4"/>
        <v>3037</v>
      </c>
      <c r="H13" s="25">
        <f t="shared" si="5"/>
        <v>97.495987158908505</v>
      </c>
      <c r="I13" s="26">
        <v>78</v>
      </c>
      <c r="J13" s="25">
        <f t="shared" si="6"/>
        <v>2.5040128410914928</v>
      </c>
      <c r="K13" s="24">
        <v>3115</v>
      </c>
      <c r="L13" s="19">
        <f t="shared" si="7"/>
        <v>3248</v>
      </c>
      <c r="M13" s="23">
        <f t="shared" si="8"/>
        <v>94.970760233918128</v>
      </c>
      <c r="N13" s="26">
        <v>172</v>
      </c>
      <c r="O13" s="23">
        <f t="shared" si="9"/>
        <v>5.0292397660818713</v>
      </c>
      <c r="P13" s="24">
        <v>3420</v>
      </c>
    </row>
    <row r="14" spans="1:16" s="2" customFormat="1" ht="21.95" customHeight="1" x14ac:dyDescent="0.25">
      <c r="A14" s="13" t="s">
        <v>32</v>
      </c>
      <c r="B14" s="14">
        <f t="shared" si="1"/>
        <v>21655</v>
      </c>
      <c r="C14" s="22">
        <f t="shared" si="0"/>
        <v>96.334356510520934</v>
      </c>
      <c r="D14" s="16">
        <f t="shared" si="2"/>
        <v>824</v>
      </c>
      <c r="E14" s="23">
        <f t="shared" si="3"/>
        <v>3.6656434894790695</v>
      </c>
      <c r="F14" s="24">
        <v>22479</v>
      </c>
      <c r="G14" s="19">
        <f t="shared" si="4"/>
        <v>10504</v>
      </c>
      <c r="H14" s="25">
        <f t="shared" si="5"/>
        <v>97.83904619970194</v>
      </c>
      <c r="I14" s="26">
        <v>232</v>
      </c>
      <c r="J14" s="25">
        <f t="shared" si="6"/>
        <v>2.1609538002980626</v>
      </c>
      <c r="K14" s="24">
        <v>10736</v>
      </c>
      <c r="L14" s="19">
        <f t="shared" si="7"/>
        <v>11151</v>
      </c>
      <c r="M14" s="23">
        <f t="shared" si="8"/>
        <v>94.958698799284676</v>
      </c>
      <c r="N14" s="26">
        <v>592</v>
      </c>
      <c r="O14" s="23">
        <f t="shared" si="9"/>
        <v>5.0413012007153197</v>
      </c>
      <c r="P14" s="24">
        <v>11743</v>
      </c>
    </row>
    <row r="15" spans="1:16" s="2" customFormat="1" ht="21.95" customHeight="1" x14ac:dyDescent="0.25">
      <c r="A15" s="13" t="s">
        <v>33</v>
      </c>
      <c r="B15" s="14">
        <f t="shared" si="1"/>
        <v>12892</v>
      </c>
      <c r="C15" s="22">
        <f t="shared" si="0"/>
        <v>96.410409811546515</v>
      </c>
      <c r="D15" s="16">
        <f t="shared" si="2"/>
        <v>480</v>
      </c>
      <c r="E15" s="23">
        <f t="shared" si="3"/>
        <v>3.5895901884534851</v>
      </c>
      <c r="F15" s="24">
        <v>13372</v>
      </c>
      <c r="G15" s="19">
        <f t="shared" si="4"/>
        <v>6246</v>
      </c>
      <c r="H15" s="25">
        <f t="shared" si="5"/>
        <v>97.335203366058906</v>
      </c>
      <c r="I15" s="26">
        <v>171</v>
      </c>
      <c r="J15" s="25">
        <f t="shared" si="6"/>
        <v>2.6647966339410938</v>
      </c>
      <c r="K15" s="24">
        <v>6417</v>
      </c>
      <c r="L15" s="19">
        <f t="shared" si="7"/>
        <v>6646</v>
      </c>
      <c r="M15" s="23">
        <f t="shared" si="8"/>
        <v>95.557153127246579</v>
      </c>
      <c r="N15" s="26">
        <v>309</v>
      </c>
      <c r="O15" s="23">
        <f t="shared" si="9"/>
        <v>4.4428468727534147</v>
      </c>
      <c r="P15" s="24">
        <v>6955</v>
      </c>
    </row>
    <row r="16" spans="1:16" s="2" customFormat="1" ht="21.95" customHeight="1" x14ac:dyDescent="0.25">
      <c r="A16" s="13" t="s">
        <v>34</v>
      </c>
      <c r="B16" s="14">
        <f t="shared" si="1"/>
        <v>8912</v>
      </c>
      <c r="C16" s="22">
        <f t="shared" si="0"/>
        <v>93.593782818735562</v>
      </c>
      <c r="D16" s="16">
        <f t="shared" si="2"/>
        <v>610</v>
      </c>
      <c r="E16" s="23">
        <f t="shared" si="3"/>
        <v>6.4062171812644397</v>
      </c>
      <c r="F16" s="24">
        <v>9522</v>
      </c>
      <c r="G16" s="19">
        <f t="shared" si="4"/>
        <v>4579</v>
      </c>
      <c r="H16" s="25">
        <f t="shared" si="5"/>
        <v>96.460922688013483</v>
      </c>
      <c r="I16" s="26">
        <v>168</v>
      </c>
      <c r="J16" s="25">
        <f t="shared" si="6"/>
        <v>3.5390773119865182</v>
      </c>
      <c r="K16" s="24">
        <v>4747</v>
      </c>
      <c r="L16" s="19">
        <f t="shared" si="7"/>
        <v>4333</v>
      </c>
      <c r="M16" s="23">
        <f t="shared" si="8"/>
        <v>90.7434554973822</v>
      </c>
      <c r="N16" s="26">
        <v>442</v>
      </c>
      <c r="O16" s="23">
        <f t="shared" si="9"/>
        <v>9.2565445026178015</v>
      </c>
      <c r="P16" s="24">
        <v>4775</v>
      </c>
    </row>
    <row r="17" spans="1:16" s="2" customFormat="1" ht="21.95" customHeight="1" x14ac:dyDescent="0.25">
      <c r="A17" s="13" t="s">
        <v>35</v>
      </c>
      <c r="B17" s="14">
        <f t="shared" si="1"/>
        <v>14339</v>
      </c>
      <c r="C17" s="22">
        <f t="shared" si="0"/>
        <v>76.855871790748779</v>
      </c>
      <c r="D17" s="16">
        <f t="shared" si="2"/>
        <v>4318</v>
      </c>
      <c r="E17" s="23">
        <f t="shared" si="3"/>
        <v>23.144128209251217</v>
      </c>
      <c r="F17" s="24">
        <v>18657</v>
      </c>
      <c r="G17" s="19">
        <f t="shared" si="4"/>
        <v>8163</v>
      </c>
      <c r="H17" s="25">
        <f t="shared" si="5"/>
        <v>86.545801526717554</v>
      </c>
      <c r="I17" s="26">
        <v>1269</v>
      </c>
      <c r="J17" s="25">
        <f t="shared" si="6"/>
        <v>13.454198473282442</v>
      </c>
      <c r="K17" s="24">
        <v>9432</v>
      </c>
      <c r="L17" s="19">
        <f t="shared" si="7"/>
        <v>6176</v>
      </c>
      <c r="M17" s="23">
        <f t="shared" si="8"/>
        <v>66.94850948509486</v>
      </c>
      <c r="N17" s="26">
        <v>3049</v>
      </c>
      <c r="O17" s="23">
        <f t="shared" si="9"/>
        <v>33.051490514905147</v>
      </c>
      <c r="P17" s="24">
        <v>9225</v>
      </c>
    </row>
    <row r="18" spans="1:16" s="2" customFormat="1" ht="21.95" customHeight="1" x14ac:dyDescent="0.25">
      <c r="A18" s="13" t="s">
        <v>36</v>
      </c>
      <c r="B18" s="14">
        <f t="shared" si="1"/>
        <v>29292</v>
      </c>
      <c r="C18" s="22">
        <f t="shared" si="0"/>
        <v>93.144238107351811</v>
      </c>
      <c r="D18" s="16">
        <f t="shared" si="2"/>
        <v>2156</v>
      </c>
      <c r="E18" s="23">
        <f t="shared" si="3"/>
        <v>6.8557618926481805</v>
      </c>
      <c r="F18" s="24">
        <v>31448</v>
      </c>
      <c r="G18" s="19">
        <f t="shared" si="4"/>
        <v>14598</v>
      </c>
      <c r="H18" s="25">
        <f t="shared" si="5"/>
        <v>95.355673133450907</v>
      </c>
      <c r="I18" s="26">
        <v>711</v>
      </c>
      <c r="J18" s="25">
        <f t="shared" si="6"/>
        <v>4.6443268665490889</v>
      </c>
      <c r="K18" s="24">
        <v>15309</v>
      </c>
      <c r="L18" s="19">
        <f t="shared" si="7"/>
        <v>14694</v>
      </c>
      <c r="M18" s="23">
        <f t="shared" si="8"/>
        <v>91.046533242456164</v>
      </c>
      <c r="N18" s="26">
        <v>1445</v>
      </c>
      <c r="O18" s="23">
        <f t="shared" si="9"/>
        <v>8.953466757543838</v>
      </c>
      <c r="P18" s="24">
        <v>16139</v>
      </c>
    </row>
    <row r="19" spans="1:16" s="2" customFormat="1" ht="21.95" customHeight="1" x14ac:dyDescent="0.25">
      <c r="A19" s="13" t="s">
        <v>37</v>
      </c>
      <c r="B19" s="14">
        <f t="shared" si="1"/>
        <v>10619</v>
      </c>
      <c r="C19" s="22">
        <f t="shared" si="0"/>
        <v>90.328342973800616</v>
      </c>
      <c r="D19" s="16">
        <f t="shared" si="2"/>
        <v>1137</v>
      </c>
      <c r="E19" s="23">
        <f t="shared" si="3"/>
        <v>9.6716570261993873</v>
      </c>
      <c r="F19" s="24">
        <v>11756</v>
      </c>
      <c r="G19" s="19">
        <f t="shared" si="4"/>
        <v>5284</v>
      </c>
      <c r="H19" s="25">
        <f t="shared" si="5"/>
        <v>93.538679412285362</v>
      </c>
      <c r="I19" s="26">
        <v>365</v>
      </c>
      <c r="J19" s="25">
        <f t="shared" si="6"/>
        <v>6.4613205877146402</v>
      </c>
      <c r="K19" s="24">
        <v>5649</v>
      </c>
      <c r="L19" s="19">
        <f t="shared" si="7"/>
        <v>5335</v>
      </c>
      <c r="M19" s="23">
        <f t="shared" si="8"/>
        <v>87.358768626166693</v>
      </c>
      <c r="N19" s="26">
        <v>772</v>
      </c>
      <c r="O19" s="23">
        <f t="shared" si="9"/>
        <v>12.641231373833307</v>
      </c>
      <c r="P19" s="24">
        <v>6107</v>
      </c>
    </row>
    <row r="20" spans="1:16" s="2" customFormat="1" ht="21.95" customHeight="1" x14ac:dyDescent="0.25">
      <c r="A20" s="13" t="s">
        <v>38</v>
      </c>
      <c r="B20" s="14">
        <f t="shared" si="1"/>
        <v>17867</v>
      </c>
      <c r="C20" s="22">
        <f t="shared" si="0"/>
        <v>87.604805099289038</v>
      </c>
      <c r="D20" s="16">
        <f t="shared" si="2"/>
        <v>2528</v>
      </c>
      <c r="E20" s="23">
        <f t="shared" si="3"/>
        <v>12.395194900710958</v>
      </c>
      <c r="F20" s="24">
        <v>20395</v>
      </c>
      <c r="G20" s="19">
        <f t="shared" si="4"/>
        <v>9252</v>
      </c>
      <c r="H20" s="25">
        <f t="shared" si="5"/>
        <v>92.160573762326919</v>
      </c>
      <c r="I20" s="26">
        <v>787</v>
      </c>
      <c r="J20" s="25">
        <f t="shared" si="6"/>
        <v>7.8394262376730754</v>
      </c>
      <c r="K20" s="24">
        <v>10039</v>
      </c>
      <c r="L20" s="19">
        <f t="shared" si="7"/>
        <v>8615</v>
      </c>
      <c r="M20" s="23">
        <f t="shared" si="8"/>
        <v>83.188489764387796</v>
      </c>
      <c r="N20" s="26">
        <v>1741</v>
      </c>
      <c r="O20" s="23">
        <f t="shared" si="9"/>
        <v>16.811510235612207</v>
      </c>
      <c r="P20" s="24">
        <v>10356</v>
      </c>
    </row>
    <row r="21" spans="1:16" s="2" customFormat="1" ht="21.95" customHeight="1" x14ac:dyDescent="0.25">
      <c r="A21" s="13" t="s">
        <v>39</v>
      </c>
      <c r="B21" s="14">
        <f t="shared" si="1"/>
        <v>9175</v>
      </c>
      <c r="C21" s="22">
        <f t="shared" si="0"/>
        <v>94.044690446904468</v>
      </c>
      <c r="D21" s="16">
        <f t="shared" si="2"/>
        <v>581</v>
      </c>
      <c r="E21" s="23">
        <f t="shared" si="3"/>
        <v>5.9553095530955309</v>
      </c>
      <c r="F21" s="24">
        <v>9756</v>
      </c>
      <c r="G21" s="19">
        <f t="shared" si="4"/>
        <v>4581</v>
      </c>
      <c r="H21" s="25">
        <f t="shared" si="5"/>
        <v>96.931866271688534</v>
      </c>
      <c r="I21" s="26">
        <v>145</v>
      </c>
      <c r="J21" s="25">
        <f t="shared" si="6"/>
        <v>3.0681337283114685</v>
      </c>
      <c r="K21" s="24">
        <v>4726</v>
      </c>
      <c r="L21" s="19">
        <f t="shared" si="7"/>
        <v>4594</v>
      </c>
      <c r="M21" s="23">
        <f t="shared" si="8"/>
        <v>91.33200795228629</v>
      </c>
      <c r="N21" s="26">
        <v>436</v>
      </c>
      <c r="O21" s="23">
        <f t="shared" si="9"/>
        <v>8.6679920477137173</v>
      </c>
      <c r="P21" s="24">
        <v>5030</v>
      </c>
    </row>
    <row r="22" spans="1:16" s="2" customFormat="1" ht="21.95" customHeight="1" thickBot="1" x14ac:dyDescent="0.3">
      <c r="A22" s="27" t="s">
        <v>40</v>
      </c>
      <c r="B22" s="14">
        <f t="shared" si="1"/>
        <v>3307</v>
      </c>
      <c r="C22" s="28">
        <f t="shared" si="0"/>
        <v>94.162870159453306</v>
      </c>
      <c r="D22" s="16">
        <f t="shared" si="2"/>
        <v>205</v>
      </c>
      <c r="E22" s="29">
        <f t="shared" si="3"/>
        <v>5.8371298405466971</v>
      </c>
      <c r="F22" s="30">
        <v>3512</v>
      </c>
      <c r="G22" s="19">
        <f t="shared" si="4"/>
        <v>1618</v>
      </c>
      <c r="H22" s="31">
        <f t="shared" si="5"/>
        <v>96.770334928229659</v>
      </c>
      <c r="I22" s="32">
        <v>54</v>
      </c>
      <c r="J22" s="31">
        <f t="shared" si="6"/>
        <v>3.2296650717703352</v>
      </c>
      <c r="K22" s="30">
        <v>1672</v>
      </c>
      <c r="L22" s="19">
        <f t="shared" si="7"/>
        <v>1689</v>
      </c>
      <c r="M22" s="29">
        <f t="shared" si="8"/>
        <v>91.793478260869563</v>
      </c>
      <c r="N22" s="32">
        <v>151</v>
      </c>
      <c r="O22" s="29">
        <f t="shared" si="9"/>
        <v>8.2065217391304337</v>
      </c>
      <c r="P22" s="30">
        <v>1840</v>
      </c>
    </row>
    <row r="23" spans="1:16" s="2" customFormat="1" ht="21.95" customHeight="1" thickBot="1" x14ac:dyDescent="0.3">
      <c r="A23" s="33" t="s">
        <v>327</v>
      </c>
      <c r="B23" s="34">
        <f>SUM(B7:B22)</f>
        <v>273163</v>
      </c>
      <c r="C23" s="35">
        <f t="shared" si="0"/>
        <v>91.023688691473865</v>
      </c>
      <c r="D23" s="36">
        <f>SUM(D7:D22)</f>
        <v>26938</v>
      </c>
      <c r="E23" s="37">
        <f t="shared" si="3"/>
        <v>8.9763113085261281</v>
      </c>
      <c r="F23" s="38">
        <f>SUM(F7:F22)</f>
        <v>300101</v>
      </c>
      <c r="G23" s="39">
        <f>SUM(G7:G22)</f>
        <v>137818</v>
      </c>
      <c r="H23" s="40">
        <f t="shared" si="5"/>
        <v>94.340965876031078</v>
      </c>
      <c r="I23" s="41">
        <f>SUM(I7:I22)</f>
        <v>8267</v>
      </c>
      <c r="J23" s="40">
        <f t="shared" si="6"/>
        <v>5.6590341239689224</v>
      </c>
      <c r="K23" s="38">
        <f>SUM(K7:K22)</f>
        <v>146085</v>
      </c>
      <c r="L23" s="39">
        <f>SUM(L7:L22)</f>
        <v>135345</v>
      </c>
      <c r="M23" s="37">
        <f t="shared" si="8"/>
        <v>87.877233534178274</v>
      </c>
      <c r="N23" s="41">
        <f>SUM(N7:N22)</f>
        <v>18671</v>
      </c>
      <c r="O23" s="37">
        <f t="shared" si="9"/>
        <v>12.122766465821734</v>
      </c>
      <c r="P23" s="38">
        <f>SUM(P7:P22)</f>
        <v>154016</v>
      </c>
    </row>
    <row r="24" spans="1:16" ht="15" customHeight="1" x14ac:dyDescent="0.25">
      <c r="A24" s="3" t="s">
        <v>349</v>
      </c>
      <c r="B24" s="3"/>
      <c r="C24" s="3"/>
      <c r="D24" s="3"/>
      <c r="E24" s="3"/>
      <c r="F24" s="3"/>
    </row>
    <row r="25" spans="1:16" ht="15" customHeight="1" x14ac:dyDescent="0.25">
      <c r="A25" s="3" t="s">
        <v>348</v>
      </c>
      <c r="B25" s="3"/>
      <c r="C25" s="3"/>
      <c r="D25" s="3"/>
      <c r="E25" s="3"/>
      <c r="F25" s="3"/>
    </row>
    <row r="26" spans="1:16" ht="15" customHeight="1" x14ac:dyDescent="0.25">
      <c r="A26" s="3" t="s">
        <v>396</v>
      </c>
      <c r="B26" s="3"/>
      <c r="C26" s="3"/>
      <c r="D26" s="3"/>
      <c r="E26" s="3"/>
      <c r="F26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3 E23 H23 J23 M23 O2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outlinePr summaryBelow="0" summaryRight="0"/>
  </sheetPr>
  <dimension ref="A1:P26"/>
  <sheetViews>
    <sheetView showGridLines="0" workbookViewId="0">
      <selection activeCell="B5" sqref="B5:F5"/>
    </sheetView>
  </sheetViews>
  <sheetFormatPr baseColWidth="10" defaultColWidth="9.140625" defaultRowHeight="15" x14ac:dyDescent="0.25"/>
  <cols>
    <col min="1" max="1" width="18.570312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710937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710937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710937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50.2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21.95" customHeight="1" x14ac:dyDescent="0.25">
      <c r="A7" s="13" t="s">
        <v>41</v>
      </c>
      <c r="B7" s="14">
        <f>G7+L7</f>
        <v>78988</v>
      </c>
      <c r="C7" s="15">
        <f t="shared" ref="C7:C23" si="0">B7/F7*100</f>
        <v>92.630640773055646</v>
      </c>
      <c r="D7" s="16">
        <f>I7+N7</f>
        <v>6284</v>
      </c>
      <c r="E7" s="17">
        <f>D7/F7*100</f>
        <v>7.3693592269443666</v>
      </c>
      <c r="F7" s="18">
        <v>85272</v>
      </c>
      <c r="G7" s="19">
        <f>K7-I7</f>
        <v>40963</v>
      </c>
      <c r="H7" s="20">
        <f>G7/K7*100</f>
        <v>95.687822654114782</v>
      </c>
      <c r="I7" s="21">
        <v>1846</v>
      </c>
      <c r="J7" s="20">
        <f>I7/K7*100</f>
        <v>4.3121773458852113</v>
      </c>
      <c r="K7" s="18">
        <v>42809</v>
      </c>
      <c r="L7" s="19">
        <f>P7-N7</f>
        <v>38025</v>
      </c>
      <c r="M7" s="17">
        <f>L7/P7*100</f>
        <v>89.548548147799252</v>
      </c>
      <c r="N7" s="21">
        <v>4438</v>
      </c>
      <c r="O7" s="17">
        <f>N7/P7*100</f>
        <v>10.451451852200739</v>
      </c>
      <c r="P7" s="18">
        <v>42463</v>
      </c>
    </row>
    <row r="8" spans="1:16" s="2" customFormat="1" ht="21.95" customHeight="1" x14ac:dyDescent="0.25">
      <c r="A8" s="13" t="s">
        <v>42</v>
      </c>
      <c r="B8" s="14">
        <f t="shared" ref="B8:B22" si="1">G8+L8</f>
        <v>19984</v>
      </c>
      <c r="C8" s="22">
        <f t="shared" si="0"/>
        <v>83.909976486395692</v>
      </c>
      <c r="D8" s="16">
        <f t="shared" ref="D8:D22" si="2">I8+N8</f>
        <v>3832</v>
      </c>
      <c r="E8" s="23">
        <f t="shared" ref="E8:E23" si="3">D8/F8*100</f>
        <v>16.090023513604297</v>
      </c>
      <c r="F8" s="24">
        <v>23816</v>
      </c>
      <c r="G8" s="19">
        <f t="shared" ref="G8:G22" si="4">K8-I8</f>
        <v>10615</v>
      </c>
      <c r="H8" s="25">
        <f t="shared" ref="H8:H23" si="5">G8/K8*100</f>
        <v>90.19457897867278</v>
      </c>
      <c r="I8" s="26">
        <v>1154</v>
      </c>
      <c r="J8" s="25">
        <f t="shared" ref="J8:J23" si="6">I8/K8*100</f>
        <v>9.8054210213272146</v>
      </c>
      <c r="K8" s="24">
        <v>11769</v>
      </c>
      <c r="L8" s="19">
        <f t="shared" ref="L8:L22" si="7">P8-N8</f>
        <v>9369</v>
      </c>
      <c r="M8" s="23">
        <f t="shared" ref="M8:M23" si="8">L8/P8*100</f>
        <v>77.770399269527672</v>
      </c>
      <c r="N8" s="26">
        <v>2678</v>
      </c>
      <c r="O8" s="23">
        <f t="shared" ref="O8:O23" si="9">N8/P8*100</f>
        <v>22.229600730472317</v>
      </c>
      <c r="P8" s="24">
        <v>12047</v>
      </c>
    </row>
    <row r="9" spans="1:16" s="2" customFormat="1" ht="21.95" customHeight="1" x14ac:dyDescent="0.25">
      <c r="A9" s="13" t="s">
        <v>43</v>
      </c>
      <c r="B9" s="14">
        <f t="shared" si="1"/>
        <v>54254</v>
      </c>
      <c r="C9" s="22">
        <f t="shared" si="0"/>
        <v>83.117320832184333</v>
      </c>
      <c r="D9" s="16">
        <f t="shared" si="2"/>
        <v>11020</v>
      </c>
      <c r="E9" s="23">
        <f t="shared" si="3"/>
        <v>16.88267916781567</v>
      </c>
      <c r="F9" s="24">
        <v>65274</v>
      </c>
      <c r="G9" s="19">
        <f t="shared" si="4"/>
        <v>28221</v>
      </c>
      <c r="H9" s="25">
        <f t="shared" si="5"/>
        <v>87.984411535463764</v>
      </c>
      <c r="I9" s="26">
        <v>3854</v>
      </c>
      <c r="J9" s="25">
        <f t="shared" si="6"/>
        <v>12.015588464536243</v>
      </c>
      <c r="K9" s="24">
        <v>32075</v>
      </c>
      <c r="L9" s="19">
        <f t="shared" si="7"/>
        <v>26033</v>
      </c>
      <c r="M9" s="23">
        <f t="shared" si="8"/>
        <v>78.41501250037652</v>
      </c>
      <c r="N9" s="26">
        <v>7166</v>
      </c>
      <c r="O9" s="23">
        <f t="shared" si="9"/>
        <v>21.58498749962348</v>
      </c>
      <c r="P9" s="24">
        <v>33199</v>
      </c>
    </row>
    <row r="10" spans="1:16" s="2" customFormat="1" ht="21.95" customHeight="1" x14ac:dyDescent="0.25">
      <c r="A10" s="13" t="s">
        <v>44</v>
      </c>
      <c r="B10" s="14">
        <f t="shared" si="1"/>
        <v>38887</v>
      </c>
      <c r="C10" s="22">
        <f t="shared" si="0"/>
        <v>89.974548819990744</v>
      </c>
      <c r="D10" s="16">
        <f t="shared" si="2"/>
        <v>4333</v>
      </c>
      <c r="E10" s="23">
        <f t="shared" si="3"/>
        <v>10.025451180009256</v>
      </c>
      <c r="F10" s="24">
        <v>43220</v>
      </c>
      <c r="G10" s="19">
        <f t="shared" si="4"/>
        <v>20597</v>
      </c>
      <c r="H10" s="25">
        <f t="shared" si="5"/>
        <v>94.386399046833475</v>
      </c>
      <c r="I10" s="26">
        <v>1225</v>
      </c>
      <c r="J10" s="25">
        <f t="shared" si="6"/>
        <v>5.6136009531665287</v>
      </c>
      <c r="K10" s="24">
        <v>21822</v>
      </c>
      <c r="L10" s="19">
        <f t="shared" si="7"/>
        <v>18290</v>
      </c>
      <c r="M10" s="23">
        <f t="shared" si="8"/>
        <v>85.475278063370411</v>
      </c>
      <c r="N10" s="26">
        <v>3108</v>
      </c>
      <c r="O10" s="23">
        <f t="shared" si="9"/>
        <v>14.524721936629593</v>
      </c>
      <c r="P10" s="24">
        <v>21398</v>
      </c>
    </row>
    <row r="11" spans="1:16" s="2" customFormat="1" ht="21.95" customHeight="1" x14ac:dyDescent="0.25">
      <c r="A11" s="13" t="s">
        <v>45</v>
      </c>
      <c r="B11" s="14">
        <f t="shared" si="1"/>
        <v>12426</v>
      </c>
      <c r="C11" s="22">
        <f t="shared" si="0"/>
        <v>80.80900045522533</v>
      </c>
      <c r="D11" s="16">
        <f t="shared" si="2"/>
        <v>2951</v>
      </c>
      <c r="E11" s="23">
        <f t="shared" si="3"/>
        <v>19.190999544774666</v>
      </c>
      <c r="F11" s="24">
        <v>15377</v>
      </c>
      <c r="G11" s="19">
        <f t="shared" si="4"/>
        <v>6625</v>
      </c>
      <c r="H11" s="25">
        <f t="shared" si="5"/>
        <v>86.976499934357349</v>
      </c>
      <c r="I11" s="26">
        <v>992</v>
      </c>
      <c r="J11" s="25">
        <f t="shared" si="6"/>
        <v>13.02350006564264</v>
      </c>
      <c r="K11" s="24">
        <v>7617</v>
      </c>
      <c r="L11" s="19">
        <f t="shared" si="7"/>
        <v>5801</v>
      </c>
      <c r="M11" s="23">
        <f t="shared" si="8"/>
        <v>74.755154639175259</v>
      </c>
      <c r="N11" s="26">
        <v>1959</v>
      </c>
      <c r="O11" s="23">
        <f t="shared" si="9"/>
        <v>25.244845360824741</v>
      </c>
      <c r="P11" s="24">
        <v>7760</v>
      </c>
    </row>
    <row r="12" spans="1:16" s="2" customFormat="1" ht="21.95" customHeight="1" x14ac:dyDescent="0.25">
      <c r="A12" s="13" t="s">
        <v>46</v>
      </c>
      <c r="B12" s="14">
        <f t="shared" si="1"/>
        <v>62483</v>
      </c>
      <c r="C12" s="22">
        <f t="shared" si="0"/>
        <v>84.754889992132604</v>
      </c>
      <c r="D12" s="16">
        <f t="shared" si="2"/>
        <v>11239</v>
      </c>
      <c r="E12" s="23">
        <f t="shared" si="3"/>
        <v>15.245110007867394</v>
      </c>
      <c r="F12" s="24">
        <v>73722</v>
      </c>
      <c r="G12" s="19">
        <f t="shared" si="4"/>
        <v>33387</v>
      </c>
      <c r="H12" s="25">
        <f t="shared" si="5"/>
        <v>89.356064661171189</v>
      </c>
      <c r="I12" s="26">
        <v>3977</v>
      </c>
      <c r="J12" s="25">
        <f t="shared" si="6"/>
        <v>10.64393533882882</v>
      </c>
      <c r="K12" s="24">
        <v>37364</v>
      </c>
      <c r="L12" s="19">
        <f t="shared" si="7"/>
        <v>29096</v>
      </c>
      <c r="M12" s="23">
        <f t="shared" si="8"/>
        <v>80.026404092634365</v>
      </c>
      <c r="N12" s="26">
        <v>7262</v>
      </c>
      <c r="O12" s="23">
        <f t="shared" si="9"/>
        <v>19.973595907365642</v>
      </c>
      <c r="P12" s="24">
        <v>36358</v>
      </c>
    </row>
    <row r="13" spans="1:16" s="2" customFormat="1" ht="21.95" customHeight="1" x14ac:dyDescent="0.25">
      <c r="A13" s="13" t="s">
        <v>47</v>
      </c>
      <c r="B13" s="14">
        <f t="shared" si="1"/>
        <v>43146</v>
      </c>
      <c r="C13" s="22">
        <f t="shared" si="0"/>
        <v>86.111166550244491</v>
      </c>
      <c r="D13" s="16">
        <f t="shared" si="2"/>
        <v>6959</v>
      </c>
      <c r="E13" s="23">
        <f t="shared" si="3"/>
        <v>13.888833449755515</v>
      </c>
      <c r="F13" s="24">
        <v>50105</v>
      </c>
      <c r="G13" s="19">
        <f t="shared" si="4"/>
        <v>22989</v>
      </c>
      <c r="H13" s="25">
        <f t="shared" si="5"/>
        <v>90.622043519394509</v>
      </c>
      <c r="I13" s="26">
        <v>2379</v>
      </c>
      <c r="J13" s="25">
        <f t="shared" si="6"/>
        <v>9.3779564806054871</v>
      </c>
      <c r="K13" s="24">
        <v>25368</v>
      </c>
      <c r="L13" s="19">
        <f t="shared" si="7"/>
        <v>20157</v>
      </c>
      <c r="M13" s="23">
        <f t="shared" si="8"/>
        <v>81.485224562396411</v>
      </c>
      <c r="N13" s="26">
        <v>4580</v>
      </c>
      <c r="O13" s="23">
        <f t="shared" si="9"/>
        <v>18.514775437603589</v>
      </c>
      <c r="P13" s="24">
        <v>24737</v>
      </c>
    </row>
    <row r="14" spans="1:16" s="2" customFormat="1" ht="21.95" customHeight="1" x14ac:dyDescent="0.25">
      <c r="A14" s="13" t="s">
        <v>48</v>
      </c>
      <c r="B14" s="14">
        <f t="shared" si="1"/>
        <v>6328</v>
      </c>
      <c r="C14" s="22">
        <f t="shared" si="0"/>
        <v>81.420483787956769</v>
      </c>
      <c r="D14" s="16">
        <f t="shared" si="2"/>
        <v>1444</v>
      </c>
      <c r="E14" s="23">
        <f t="shared" si="3"/>
        <v>18.579516212043231</v>
      </c>
      <c r="F14" s="24">
        <v>7772</v>
      </c>
      <c r="G14" s="19">
        <f t="shared" si="4"/>
        <v>3522</v>
      </c>
      <c r="H14" s="25">
        <f t="shared" si="5"/>
        <v>87.264618434093165</v>
      </c>
      <c r="I14" s="26">
        <v>514</v>
      </c>
      <c r="J14" s="25">
        <f t="shared" si="6"/>
        <v>12.73538156590684</v>
      </c>
      <c r="K14" s="24">
        <v>4036</v>
      </c>
      <c r="L14" s="19">
        <f t="shared" si="7"/>
        <v>2806</v>
      </c>
      <c r="M14" s="23">
        <f t="shared" si="8"/>
        <v>75.107066381156315</v>
      </c>
      <c r="N14" s="26">
        <v>930</v>
      </c>
      <c r="O14" s="23">
        <f t="shared" si="9"/>
        <v>24.892933618843681</v>
      </c>
      <c r="P14" s="24">
        <v>3736</v>
      </c>
    </row>
    <row r="15" spans="1:16" s="2" customFormat="1" ht="21.95" customHeight="1" x14ac:dyDescent="0.25">
      <c r="A15" s="13" t="s">
        <v>49</v>
      </c>
      <c r="B15" s="14">
        <f t="shared" si="1"/>
        <v>24454</v>
      </c>
      <c r="C15" s="22">
        <f t="shared" si="0"/>
        <v>85.007126221017131</v>
      </c>
      <c r="D15" s="16">
        <f t="shared" si="2"/>
        <v>4313</v>
      </c>
      <c r="E15" s="23">
        <f t="shared" si="3"/>
        <v>14.992873778982862</v>
      </c>
      <c r="F15" s="24">
        <v>28767</v>
      </c>
      <c r="G15" s="19">
        <f t="shared" si="4"/>
        <v>13154</v>
      </c>
      <c r="H15" s="25">
        <f t="shared" si="5"/>
        <v>89.991106246151745</v>
      </c>
      <c r="I15" s="26">
        <v>1463</v>
      </c>
      <c r="J15" s="25">
        <f t="shared" si="6"/>
        <v>10.008893753848259</v>
      </c>
      <c r="K15" s="24">
        <v>14617</v>
      </c>
      <c r="L15" s="19">
        <f t="shared" si="7"/>
        <v>11300</v>
      </c>
      <c r="M15" s="23">
        <f t="shared" si="8"/>
        <v>79.858657243816253</v>
      </c>
      <c r="N15" s="26">
        <v>2850</v>
      </c>
      <c r="O15" s="23">
        <f t="shared" si="9"/>
        <v>20.141342756183743</v>
      </c>
      <c r="P15" s="24">
        <v>14150</v>
      </c>
    </row>
    <row r="16" spans="1:16" s="2" customFormat="1" ht="21.95" customHeight="1" x14ac:dyDescent="0.25">
      <c r="A16" s="13" t="s">
        <v>50</v>
      </c>
      <c r="B16" s="14">
        <f t="shared" si="1"/>
        <v>7043</v>
      </c>
      <c r="C16" s="22">
        <f t="shared" si="0"/>
        <v>92.330886208704783</v>
      </c>
      <c r="D16" s="16">
        <f t="shared" si="2"/>
        <v>585</v>
      </c>
      <c r="E16" s="23">
        <f t="shared" si="3"/>
        <v>7.6691137912952279</v>
      </c>
      <c r="F16" s="24">
        <v>7628</v>
      </c>
      <c r="G16" s="19">
        <f t="shared" si="4"/>
        <v>3714</v>
      </c>
      <c r="H16" s="25">
        <f t="shared" si="5"/>
        <v>95.795718338921844</v>
      </c>
      <c r="I16" s="26">
        <v>163</v>
      </c>
      <c r="J16" s="25">
        <f t="shared" si="6"/>
        <v>4.204281661078153</v>
      </c>
      <c r="K16" s="24">
        <v>3877</v>
      </c>
      <c r="L16" s="19">
        <f t="shared" si="7"/>
        <v>3329</v>
      </c>
      <c r="M16" s="23">
        <f t="shared" si="8"/>
        <v>88.749666755531848</v>
      </c>
      <c r="N16" s="26">
        <v>422</v>
      </c>
      <c r="O16" s="23">
        <f t="shared" si="9"/>
        <v>11.250333244468141</v>
      </c>
      <c r="P16" s="24">
        <v>3751</v>
      </c>
    </row>
    <row r="17" spans="1:16" s="2" customFormat="1" ht="21.95" customHeight="1" x14ac:dyDescent="0.25">
      <c r="A17" s="13" t="s">
        <v>51</v>
      </c>
      <c r="B17" s="14">
        <f t="shared" si="1"/>
        <v>16066</v>
      </c>
      <c r="C17" s="22">
        <f t="shared" si="0"/>
        <v>81.470588235294116</v>
      </c>
      <c r="D17" s="16">
        <f t="shared" si="2"/>
        <v>3654</v>
      </c>
      <c r="E17" s="23">
        <f t="shared" si="3"/>
        <v>18.529411764705884</v>
      </c>
      <c r="F17" s="24">
        <v>19720</v>
      </c>
      <c r="G17" s="19">
        <f t="shared" si="4"/>
        <v>8420</v>
      </c>
      <c r="H17" s="25">
        <f t="shared" si="5"/>
        <v>85.421527848229687</v>
      </c>
      <c r="I17" s="26">
        <v>1437</v>
      </c>
      <c r="J17" s="25">
        <f t="shared" si="6"/>
        <v>14.578472151770317</v>
      </c>
      <c r="K17" s="24">
        <v>9857</v>
      </c>
      <c r="L17" s="19">
        <f t="shared" si="7"/>
        <v>7646</v>
      </c>
      <c r="M17" s="23">
        <f t="shared" si="8"/>
        <v>77.522052113961266</v>
      </c>
      <c r="N17" s="26">
        <v>2217</v>
      </c>
      <c r="O17" s="23">
        <f t="shared" si="9"/>
        <v>22.477947886038731</v>
      </c>
      <c r="P17" s="24">
        <v>9863</v>
      </c>
    </row>
    <row r="18" spans="1:16" s="2" customFormat="1" ht="21.95" customHeight="1" x14ac:dyDescent="0.25">
      <c r="A18" s="13" t="s">
        <v>52</v>
      </c>
      <c r="B18" s="14">
        <f t="shared" si="1"/>
        <v>23720</v>
      </c>
      <c r="C18" s="22">
        <f t="shared" si="0"/>
        <v>84.229963424594303</v>
      </c>
      <c r="D18" s="16">
        <f t="shared" si="2"/>
        <v>4441</v>
      </c>
      <c r="E18" s="23">
        <f t="shared" si="3"/>
        <v>15.770036575405703</v>
      </c>
      <c r="F18" s="24">
        <v>28161</v>
      </c>
      <c r="G18" s="19">
        <f t="shared" si="4"/>
        <v>13097</v>
      </c>
      <c r="H18" s="25">
        <f t="shared" si="5"/>
        <v>88.361894481176634</v>
      </c>
      <c r="I18" s="26">
        <v>1725</v>
      </c>
      <c r="J18" s="25">
        <f t="shared" si="6"/>
        <v>11.63810551882337</v>
      </c>
      <c r="K18" s="24">
        <v>14822</v>
      </c>
      <c r="L18" s="19">
        <f t="shared" si="7"/>
        <v>10623</v>
      </c>
      <c r="M18" s="23">
        <f t="shared" si="8"/>
        <v>79.638653572231803</v>
      </c>
      <c r="N18" s="26">
        <v>2716</v>
      </c>
      <c r="O18" s="23">
        <f t="shared" si="9"/>
        <v>20.361346427768197</v>
      </c>
      <c r="P18" s="24">
        <v>13339</v>
      </c>
    </row>
    <row r="19" spans="1:16" s="2" customFormat="1" ht="21.95" customHeight="1" x14ac:dyDescent="0.25">
      <c r="A19" s="13" t="s">
        <v>53</v>
      </c>
      <c r="B19" s="14">
        <f t="shared" si="1"/>
        <v>20782</v>
      </c>
      <c r="C19" s="22">
        <f t="shared" si="0"/>
        <v>84.534656687276282</v>
      </c>
      <c r="D19" s="16">
        <f t="shared" si="2"/>
        <v>3802</v>
      </c>
      <c r="E19" s="23">
        <f t="shared" si="3"/>
        <v>15.465343312723723</v>
      </c>
      <c r="F19" s="24">
        <v>24584</v>
      </c>
      <c r="G19" s="19">
        <f t="shared" si="4"/>
        <v>11084</v>
      </c>
      <c r="H19" s="25">
        <f t="shared" si="5"/>
        <v>88.594037247222445</v>
      </c>
      <c r="I19" s="26">
        <v>1427</v>
      </c>
      <c r="J19" s="25">
        <f t="shared" si="6"/>
        <v>11.405962752777556</v>
      </c>
      <c r="K19" s="24">
        <v>12511</v>
      </c>
      <c r="L19" s="19">
        <f t="shared" si="7"/>
        <v>9698</v>
      </c>
      <c r="M19" s="23">
        <f t="shared" si="8"/>
        <v>80.328004638449428</v>
      </c>
      <c r="N19" s="26">
        <v>2375</v>
      </c>
      <c r="O19" s="23">
        <f t="shared" si="9"/>
        <v>19.671995361550568</v>
      </c>
      <c r="P19" s="24">
        <v>12073</v>
      </c>
    </row>
    <row r="20" spans="1:16" s="2" customFormat="1" ht="21.95" customHeight="1" x14ac:dyDescent="0.25">
      <c r="A20" s="13" t="s">
        <v>54</v>
      </c>
      <c r="B20" s="14">
        <f t="shared" si="1"/>
        <v>12908</v>
      </c>
      <c r="C20" s="22">
        <f t="shared" si="0"/>
        <v>88.580839967060115</v>
      </c>
      <c r="D20" s="16">
        <f t="shared" si="2"/>
        <v>1664</v>
      </c>
      <c r="E20" s="23">
        <f t="shared" si="3"/>
        <v>11.419160032939885</v>
      </c>
      <c r="F20" s="24">
        <v>14572</v>
      </c>
      <c r="G20" s="19">
        <f t="shared" si="4"/>
        <v>6778</v>
      </c>
      <c r="H20" s="25">
        <f t="shared" si="5"/>
        <v>91.681320167726227</v>
      </c>
      <c r="I20" s="26">
        <v>615</v>
      </c>
      <c r="J20" s="25">
        <f t="shared" si="6"/>
        <v>8.3186798322737729</v>
      </c>
      <c r="K20" s="24">
        <v>7393</v>
      </c>
      <c r="L20" s="19">
        <f t="shared" si="7"/>
        <v>6130</v>
      </c>
      <c r="M20" s="23">
        <f t="shared" si="8"/>
        <v>85.387937038584766</v>
      </c>
      <c r="N20" s="26">
        <v>1049</v>
      </c>
      <c r="O20" s="23">
        <f t="shared" si="9"/>
        <v>14.612062961415241</v>
      </c>
      <c r="P20" s="24">
        <v>7179</v>
      </c>
    </row>
    <row r="21" spans="1:16" s="2" customFormat="1" ht="21.95" customHeight="1" x14ac:dyDescent="0.25">
      <c r="A21" s="13" t="s">
        <v>55</v>
      </c>
      <c r="B21" s="14">
        <f t="shared" si="1"/>
        <v>19046</v>
      </c>
      <c r="C21" s="22">
        <f t="shared" si="0"/>
        <v>91.37401650355018</v>
      </c>
      <c r="D21" s="16">
        <f t="shared" si="2"/>
        <v>1798</v>
      </c>
      <c r="E21" s="23">
        <f t="shared" si="3"/>
        <v>8.6259834964498179</v>
      </c>
      <c r="F21" s="24">
        <v>20844</v>
      </c>
      <c r="G21" s="19">
        <f t="shared" si="4"/>
        <v>9855</v>
      </c>
      <c r="H21" s="25">
        <f t="shared" si="5"/>
        <v>93.447752702446422</v>
      </c>
      <c r="I21" s="26">
        <v>691</v>
      </c>
      <c r="J21" s="25">
        <f t="shared" si="6"/>
        <v>6.552247297553575</v>
      </c>
      <c r="K21" s="24">
        <v>10546</v>
      </c>
      <c r="L21" s="19">
        <f t="shared" si="7"/>
        <v>9191</v>
      </c>
      <c r="M21" s="23">
        <f t="shared" si="8"/>
        <v>89.250339871819776</v>
      </c>
      <c r="N21" s="26">
        <v>1107</v>
      </c>
      <c r="O21" s="23">
        <f t="shared" si="9"/>
        <v>10.74966012818023</v>
      </c>
      <c r="P21" s="24">
        <v>10298</v>
      </c>
    </row>
    <row r="22" spans="1:16" s="2" customFormat="1" ht="21.95" customHeight="1" thickBot="1" x14ac:dyDescent="0.3">
      <c r="A22" s="27" t="s">
        <v>56</v>
      </c>
      <c r="B22" s="14">
        <f t="shared" si="1"/>
        <v>16511</v>
      </c>
      <c r="C22" s="28">
        <f t="shared" si="0"/>
        <v>94.294688749286124</v>
      </c>
      <c r="D22" s="16">
        <f t="shared" si="2"/>
        <v>999</v>
      </c>
      <c r="E22" s="29">
        <f t="shared" si="3"/>
        <v>5.7053112507138781</v>
      </c>
      <c r="F22" s="30">
        <v>17510</v>
      </c>
      <c r="G22" s="19">
        <f t="shared" si="4"/>
        <v>8501</v>
      </c>
      <c r="H22" s="31">
        <f t="shared" si="5"/>
        <v>96.525491086635625</v>
      </c>
      <c r="I22" s="32">
        <v>306</v>
      </c>
      <c r="J22" s="31">
        <f t="shared" si="6"/>
        <v>3.4745089133643692</v>
      </c>
      <c r="K22" s="30">
        <v>8807</v>
      </c>
      <c r="L22" s="19">
        <f t="shared" si="7"/>
        <v>8010</v>
      </c>
      <c r="M22" s="29">
        <f t="shared" si="8"/>
        <v>92.037228541882115</v>
      </c>
      <c r="N22" s="32">
        <v>693</v>
      </c>
      <c r="O22" s="29">
        <f t="shared" si="9"/>
        <v>7.9627714581178903</v>
      </c>
      <c r="P22" s="30">
        <v>8703</v>
      </c>
    </row>
    <row r="23" spans="1:16" s="2" customFormat="1" ht="21.95" customHeight="1" thickBot="1" x14ac:dyDescent="0.3">
      <c r="A23" s="33" t="s">
        <v>328</v>
      </c>
      <c r="B23" s="34">
        <f>SUM(B7:B22)</f>
        <v>457026</v>
      </c>
      <c r="C23" s="35">
        <f t="shared" si="0"/>
        <v>86.830285896675946</v>
      </c>
      <c r="D23" s="36">
        <f>SUM(D7:D22)</f>
        <v>69318</v>
      </c>
      <c r="E23" s="37">
        <f t="shared" si="3"/>
        <v>13.169714103324063</v>
      </c>
      <c r="F23" s="38">
        <f>SUM(F7:F22)</f>
        <v>526344</v>
      </c>
      <c r="G23" s="39">
        <f>SUM(G7:G22)</f>
        <v>241522</v>
      </c>
      <c r="H23" s="40">
        <f t="shared" si="5"/>
        <v>91.040747860831544</v>
      </c>
      <c r="I23" s="41">
        <f>SUM(I7:I22)</f>
        <v>23768</v>
      </c>
      <c r="J23" s="40">
        <f t="shared" si="6"/>
        <v>8.9592521391684574</v>
      </c>
      <c r="K23" s="38">
        <f>SUM(K7:K22)</f>
        <v>265290</v>
      </c>
      <c r="L23" s="39">
        <f>SUM(L7:L22)</f>
        <v>215504</v>
      </c>
      <c r="M23" s="37">
        <f t="shared" si="8"/>
        <v>82.551502754219428</v>
      </c>
      <c r="N23" s="41">
        <f>SUM(N7:N22)</f>
        <v>45550</v>
      </c>
      <c r="O23" s="37">
        <f t="shared" si="9"/>
        <v>17.448497245780565</v>
      </c>
      <c r="P23" s="38">
        <f>SUM(P7:P22)</f>
        <v>261054</v>
      </c>
    </row>
    <row r="24" spans="1:16" ht="15" customHeight="1" x14ac:dyDescent="0.25">
      <c r="A24" s="3" t="s">
        <v>349</v>
      </c>
      <c r="B24" s="3"/>
      <c r="C24" s="3"/>
      <c r="D24" s="3"/>
      <c r="E24" s="3"/>
      <c r="F24" s="3"/>
    </row>
    <row r="25" spans="1:16" ht="15" customHeight="1" x14ac:dyDescent="0.25">
      <c r="A25" s="3" t="s">
        <v>348</v>
      </c>
      <c r="B25" s="3"/>
      <c r="C25" s="3"/>
      <c r="D25" s="3"/>
      <c r="E25" s="3"/>
      <c r="F25" s="3"/>
    </row>
    <row r="26" spans="1:16" ht="15" customHeight="1" x14ac:dyDescent="0.25">
      <c r="A26" s="3" t="s">
        <v>396</v>
      </c>
      <c r="B26" s="3"/>
      <c r="C26" s="3"/>
      <c r="D26" s="3"/>
      <c r="E26" s="3"/>
      <c r="F26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3 E23 H23 J23 M23 O23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outlinePr summaryBelow="0" summaryRight="0"/>
  </sheetPr>
  <dimension ref="A1:V24"/>
  <sheetViews>
    <sheetView showGridLines="0" workbookViewId="0">
      <selection activeCell="A3" sqref="A3:P3"/>
    </sheetView>
  </sheetViews>
  <sheetFormatPr baseColWidth="10" defaultColWidth="9.140625" defaultRowHeight="15" x14ac:dyDescent="0.25"/>
  <cols>
    <col min="1" max="1" width="22.5703125" style="42" customWidth="1"/>
    <col min="2" max="2" width="8.855468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42578125" style="9" customWidth="1"/>
    <col min="7" max="7" width="8.855468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42578125" style="9" customWidth="1"/>
    <col min="12" max="12" width="8.855468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42578125" style="9" customWidth="1"/>
    <col min="17" max="22" width="9.140625" style="42"/>
  </cols>
  <sheetData>
    <row r="1" spans="1:22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22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22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22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22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22" ht="48.7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22" s="2" customFormat="1" ht="21.95" customHeight="1" x14ac:dyDescent="0.25">
      <c r="A7" s="13" t="s">
        <v>57</v>
      </c>
      <c r="B7" s="14">
        <f>G7+L7</f>
        <v>114639</v>
      </c>
      <c r="C7" s="15">
        <f t="shared" ref="C7:C21" si="0">B7/F7*100</f>
        <v>91.374940219990435</v>
      </c>
      <c r="D7" s="16">
        <f>I7+N7</f>
        <v>10821</v>
      </c>
      <c r="E7" s="17">
        <f>D7/F7*100</f>
        <v>8.6250597800095647</v>
      </c>
      <c r="F7" s="18">
        <v>125460</v>
      </c>
      <c r="G7" s="19">
        <f>K7-I7</f>
        <v>60427</v>
      </c>
      <c r="H7" s="20">
        <f>G7/K7*100</f>
        <v>93.349502564419453</v>
      </c>
      <c r="I7" s="21">
        <v>4305</v>
      </c>
      <c r="J7" s="20">
        <f>I7/K7*100</f>
        <v>6.6504974355805473</v>
      </c>
      <c r="K7" s="18">
        <v>64732</v>
      </c>
      <c r="L7" s="19">
        <f>P7-N7</f>
        <v>54212</v>
      </c>
      <c r="M7" s="17">
        <f>L7/P7*100</f>
        <v>89.270188380977473</v>
      </c>
      <c r="N7" s="21">
        <v>6516</v>
      </c>
      <c r="O7" s="17">
        <f>N7/P7*100</f>
        <v>10.729811619022527</v>
      </c>
      <c r="P7" s="18">
        <v>60728</v>
      </c>
      <c r="Q7" s="47"/>
      <c r="R7" s="47"/>
      <c r="S7" s="47"/>
      <c r="T7" s="47"/>
      <c r="U7" s="47"/>
      <c r="V7" s="47"/>
    </row>
    <row r="8" spans="1:22" s="2" customFormat="1" ht="21.95" customHeight="1" x14ac:dyDescent="0.25">
      <c r="A8" s="13" t="s">
        <v>58</v>
      </c>
      <c r="B8" s="14">
        <f t="shared" ref="B8:B20" si="1">G8+L8</f>
        <v>79796</v>
      </c>
      <c r="C8" s="22">
        <f t="shared" si="0"/>
        <v>88.450922795543974</v>
      </c>
      <c r="D8" s="16">
        <f t="shared" ref="D8:D20" si="2">I8+N8</f>
        <v>10419</v>
      </c>
      <c r="E8" s="23">
        <f t="shared" ref="E8:E21" si="3">D8/F8*100</f>
        <v>11.549077204456022</v>
      </c>
      <c r="F8" s="24">
        <v>90215</v>
      </c>
      <c r="G8" s="19">
        <f t="shared" ref="G8:G20" si="4">K8-I8</f>
        <v>42267</v>
      </c>
      <c r="H8" s="25">
        <f t="shared" ref="H8:H21" si="5">G8/K8*100</f>
        <v>91.388108108108113</v>
      </c>
      <c r="I8" s="26">
        <v>3983</v>
      </c>
      <c r="J8" s="25">
        <f t="shared" ref="J8:J21" si="6">I8/K8*100</f>
        <v>8.6118918918918919</v>
      </c>
      <c r="K8" s="24">
        <v>46250</v>
      </c>
      <c r="L8" s="19">
        <f t="shared" ref="L8:L20" si="7">P8-N8</f>
        <v>37529</v>
      </c>
      <c r="M8" s="23">
        <f t="shared" ref="M8:M21" si="8">L8/P8*100</f>
        <v>85.361082679404078</v>
      </c>
      <c r="N8" s="26">
        <v>6436</v>
      </c>
      <c r="O8" s="23">
        <f t="shared" ref="O8:O21" si="9">N8/P8*100</f>
        <v>14.63891732059593</v>
      </c>
      <c r="P8" s="24">
        <v>43965</v>
      </c>
      <c r="Q8" s="47"/>
      <c r="R8" s="47"/>
      <c r="S8" s="47"/>
      <c r="T8" s="47"/>
      <c r="U8" s="47"/>
      <c r="V8" s="47"/>
    </row>
    <row r="9" spans="1:22" s="2" customFormat="1" ht="21.95" customHeight="1" x14ac:dyDescent="0.25">
      <c r="A9" s="13" t="s">
        <v>59</v>
      </c>
      <c r="B9" s="14">
        <f t="shared" si="1"/>
        <v>15561</v>
      </c>
      <c r="C9" s="22">
        <f t="shared" si="0"/>
        <v>86.401998889505833</v>
      </c>
      <c r="D9" s="16">
        <f t="shared" si="2"/>
        <v>2449</v>
      </c>
      <c r="E9" s="23">
        <f t="shared" si="3"/>
        <v>13.59800111049417</v>
      </c>
      <c r="F9" s="24">
        <v>18010</v>
      </c>
      <c r="G9" s="19">
        <f t="shared" si="4"/>
        <v>8353</v>
      </c>
      <c r="H9" s="25">
        <f t="shared" si="5"/>
        <v>89.672571121846488</v>
      </c>
      <c r="I9" s="26">
        <v>962</v>
      </c>
      <c r="J9" s="25">
        <f t="shared" si="6"/>
        <v>10.327428878153516</v>
      </c>
      <c r="K9" s="24">
        <v>9315</v>
      </c>
      <c r="L9" s="19">
        <f t="shared" si="7"/>
        <v>7208</v>
      </c>
      <c r="M9" s="23">
        <f t="shared" si="8"/>
        <v>82.898217366302475</v>
      </c>
      <c r="N9" s="26">
        <v>1487</v>
      </c>
      <c r="O9" s="23">
        <f t="shared" si="9"/>
        <v>17.101782633697525</v>
      </c>
      <c r="P9" s="24">
        <v>8695</v>
      </c>
      <c r="Q9" s="47"/>
      <c r="R9" s="47"/>
      <c r="S9" s="47"/>
      <c r="T9" s="47"/>
      <c r="U9" s="47"/>
      <c r="V9" s="47"/>
    </row>
    <row r="10" spans="1:22" s="2" customFormat="1" ht="21.95" customHeight="1" x14ac:dyDescent="0.25">
      <c r="A10" s="13" t="s">
        <v>60</v>
      </c>
      <c r="B10" s="14">
        <f t="shared" si="1"/>
        <v>16006</v>
      </c>
      <c r="C10" s="22">
        <f t="shared" si="0"/>
        <v>87.57454724517153</v>
      </c>
      <c r="D10" s="16">
        <f t="shared" si="2"/>
        <v>2271</v>
      </c>
      <c r="E10" s="23">
        <f t="shared" si="3"/>
        <v>12.425452754828473</v>
      </c>
      <c r="F10" s="24">
        <v>18277</v>
      </c>
      <c r="G10" s="19">
        <f t="shared" si="4"/>
        <v>8561</v>
      </c>
      <c r="H10" s="25">
        <f t="shared" si="5"/>
        <v>90.794357832219745</v>
      </c>
      <c r="I10" s="26">
        <v>868</v>
      </c>
      <c r="J10" s="25">
        <f t="shared" si="6"/>
        <v>9.2056421677802529</v>
      </c>
      <c r="K10" s="24">
        <v>9429</v>
      </c>
      <c r="L10" s="19">
        <f t="shared" si="7"/>
        <v>7445</v>
      </c>
      <c r="M10" s="23">
        <f t="shared" si="8"/>
        <v>84.143309222423142</v>
      </c>
      <c r="N10" s="26">
        <v>1403</v>
      </c>
      <c r="O10" s="23">
        <f t="shared" si="9"/>
        <v>15.856690777576855</v>
      </c>
      <c r="P10" s="24">
        <v>8848</v>
      </c>
      <c r="Q10" s="47"/>
      <c r="R10" s="47"/>
      <c r="S10" s="47"/>
      <c r="T10" s="47"/>
      <c r="U10" s="47"/>
      <c r="V10" s="47"/>
    </row>
    <row r="11" spans="1:22" s="2" customFormat="1" ht="21.95" customHeight="1" x14ac:dyDescent="0.25">
      <c r="A11" s="13" t="s">
        <v>61</v>
      </c>
      <c r="B11" s="14">
        <f t="shared" si="1"/>
        <v>29109</v>
      </c>
      <c r="C11" s="22">
        <f t="shared" si="0"/>
        <v>86.440979955456569</v>
      </c>
      <c r="D11" s="16">
        <f t="shared" si="2"/>
        <v>4566</v>
      </c>
      <c r="E11" s="23">
        <f t="shared" si="3"/>
        <v>13.559020044543429</v>
      </c>
      <c r="F11" s="24">
        <v>33675</v>
      </c>
      <c r="G11" s="19">
        <f t="shared" si="4"/>
        <v>15492</v>
      </c>
      <c r="H11" s="25">
        <f t="shared" si="5"/>
        <v>88.906743185078909</v>
      </c>
      <c r="I11" s="26">
        <v>1933</v>
      </c>
      <c r="J11" s="25">
        <f t="shared" si="6"/>
        <v>11.093256814921091</v>
      </c>
      <c r="K11" s="24">
        <v>17425</v>
      </c>
      <c r="L11" s="19">
        <f t="shared" si="7"/>
        <v>13617</v>
      </c>
      <c r="M11" s="23">
        <f t="shared" si="8"/>
        <v>83.796923076923079</v>
      </c>
      <c r="N11" s="26">
        <v>2633</v>
      </c>
      <c r="O11" s="23">
        <f t="shared" si="9"/>
        <v>16.203076923076924</v>
      </c>
      <c r="P11" s="24">
        <v>16250</v>
      </c>
      <c r="Q11" s="47"/>
      <c r="R11" s="47"/>
      <c r="S11" s="47"/>
      <c r="T11" s="47"/>
      <c r="U11" s="47"/>
      <c r="V11" s="47"/>
    </row>
    <row r="12" spans="1:22" s="2" customFormat="1" ht="21.95" customHeight="1" x14ac:dyDescent="0.25">
      <c r="A12" s="13" t="s">
        <v>62</v>
      </c>
      <c r="B12" s="14">
        <f t="shared" si="1"/>
        <v>38788</v>
      </c>
      <c r="C12" s="22">
        <f t="shared" si="0"/>
        <v>86.717789353663164</v>
      </c>
      <c r="D12" s="16">
        <f t="shared" si="2"/>
        <v>5941</v>
      </c>
      <c r="E12" s="23">
        <f t="shared" si="3"/>
        <v>13.282210646336829</v>
      </c>
      <c r="F12" s="24">
        <v>44729</v>
      </c>
      <c r="G12" s="19">
        <f t="shared" si="4"/>
        <v>20425</v>
      </c>
      <c r="H12" s="25">
        <f t="shared" si="5"/>
        <v>88.920330866347413</v>
      </c>
      <c r="I12" s="26">
        <v>2545</v>
      </c>
      <c r="J12" s="25">
        <f t="shared" si="6"/>
        <v>11.07966913365259</v>
      </c>
      <c r="K12" s="24">
        <v>22970</v>
      </c>
      <c r="L12" s="19">
        <f t="shared" si="7"/>
        <v>18363</v>
      </c>
      <c r="M12" s="23">
        <f t="shared" si="8"/>
        <v>84.39266510409486</v>
      </c>
      <c r="N12" s="26">
        <v>3396</v>
      </c>
      <c r="O12" s="23">
        <f t="shared" si="9"/>
        <v>15.607334895905142</v>
      </c>
      <c r="P12" s="24">
        <v>21759</v>
      </c>
      <c r="Q12" s="47"/>
      <c r="R12" s="47"/>
      <c r="S12" s="47"/>
      <c r="T12" s="47"/>
      <c r="U12" s="47"/>
      <c r="V12" s="47"/>
    </row>
    <row r="13" spans="1:22" s="2" customFormat="1" ht="21.95" customHeight="1" x14ac:dyDescent="0.25">
      <c r="A13" s="13" t="s">
        <v>63</v>
      </c>
      <c r="B13" s="14">
        <f t="shared" si="1"/>
        <v>31774</v>
      </c>
      <c r="C13" s="22">
        <f t="shared" si="0"/>
        <v>84.038191964876091</v>
      </c>
      <c r="D13" s="16">
        <f t="shared" si="2"/>
        <v>6035</v>
      </c>
      <c r="E13" s="23">
        <f t="shared" si="3"/>
        <v>15.961808035123912</v>
      </c>
      <c r="F13" s="24">
        <v>37809</v>
      </c>
      <c r="G13" s="19">
        <f t="shared" si="4"/>
        <v>16939</v>
      </c>
      <c r="H13" s="25">
        <f t="shared" si="5"/>
        <v>87.91260120406892</v>
      </c>
      <c r="I13" s="26">
        <v>2329</v>
      </c>
      <c r="J13" s="25">
        <f t="shared" si="6"/>
        <v>12.087398795931078</v>
      </c>
      <c r="K13" s="24">
        <v>19268</v>
      </c>
      <c r="L13" s="19">
        <f t="shared" si="7"/>
        <v>14835</v>
      </c>
      <c r="M13" s="23">
        <f t="shared" si="8"/>
        <v>80.011865595167464</v>
      </c>
      <c r="N13" s="26">
        <v>3706</v>
      </c>
      <c r="O13" s="23">
        <f t="shared" si="9"/>
        <v>19.988134404832532</v>
      </c>
      <c r="P13" s="24">
        <v>18541</v>
      </c>
      <c r="Q13" s="47"/>
      <c r="R13" s="47"/>
      <c r="S13" s="47"/>
      <c r="T13" s="47"/>
      <c r="U13" s="47"/>
      <c r="V13" s="47"/>
    </row>
    <row r="14" spans="1:22" s="2" customFormat="1" ht="21.95" customHeight="1" x14ac:dyDescent="0.25">
      <c r="A14" s="13" t="s">
        <v>64</v>
      </c>
      <c r="B14" s="14">
        <f t="shared" si="1"/>
        <v>9587</v>
      </c>
      <c r="C14" s="22">
        <f t="shared" si="0"/>
        <v>82.724997842781946</v>
      </c>
      <c r="D14" s="16">
        <f t="shared" si="2"/>
        <v>2002</v>
      </c>
      <c r="E14" s="23">
        <f t="shared" si="3"/>
        <v>17.275002157218054</v>
      </c>
      <c r="F14" s="24">
        <v>11589</v>
      </c>
      <c r="G14" s="19">
        <f t="shared" si="4"/>
        <v>5284</v>
      </c>
      <c r="H14" s="25">
        <f t="shared" si="5"/>
        <v>86.396337475474155</v>
      </c>
      <c r="I14" s="26">
        <v>832</v>
      </c>
      <c r="J14" s="25">
        <f t="shared" si="6"/>
        <v>13.603662524525834</v>
      </c>
      <c r="K14" s="24">
        <v>6116</v>
      </c>
      <c r="L14" s="19">
        <f t="shared" si="7"/>
        <v>4303</v>
      </c>
      <c r="M14" s="23">
        <f t="shared" si="8"/>
        <v>78.62232779097387</v>
      </c>
      <c r="N14" s="26">
        <v>1170</v>
      </c>
      <c r="O14" s="23">
        <f t="shared" si="9"/>
        <v>21.377672209026127</v>
      </c>
      <c r="P14" s="24">
        <v>5473</v>
      </c>
      <c r="Q14" s="47"/>
      <c r="R14" s="47"/>
      <c r="S14" s="47"/>
      <c r="T14" s="47"/>
      <c r="U14" s="47"/>
      <c r="V14" s="47"/>
    </row>
    <row r="15" spans="1:22" s="2" customFormat="1" ht="21.95" customHeight="1" x14ac:dyDescent="0.25">
      <c r="A15" s="13" t="s">
        <v>65</v>
      </c>
      <c r="B15" s="14">
        <f t="shared" si="1"/>
        <v>43359</v>
      </c>
      <c r="C15" s="22">
        <f t="shared" si="0"/>
        <v>89.113367313383748</v>
      </c>
      <c r="D15" s="16">
        <f t="shared" si="2"/>
        <v>5297</v>
      </c>
      <c r="E15" s="23">
        <f t="shared" si="3"/>
        <v>10.886632686616245</v>
      </c>
      <c r="F15" s="24">
        <v>48656</v>
      </c>
      <c r="G15" s="19">
        <f t="shared" si="4"/>
        <v>22730</v>
      </c>
      <c r="H15" s="25">
        <f t="shared" si="5"/>
        <v>91.296140097200464</v>
      </c>
      <c r="I15" s="26">
        <v>2167</v>
      </c>
      <c r="J15" s="25">
        <f t="shared" si="6"/>
        <v>8.7038599027995343</v>
      </c>
      <c r="K15" s="24">
        <v>24897</v>
      </c>
      <c r="L15" s="19">
        <f t="shared" si="7"/>
        <v>20629</v>
      </c>
      <c r="M15" s="23">
        <f t="shared" si="8"/>
        <v>86.826044867208225</v>
      </c>
      <c r="N15" s="26">
        <v>3130</v>
      </c>
      <c r="O15" s="23">
        <f t="shared" si="9"/>
        <v>13.173955132791784</v>
      </c>
      <c r="P15" s="24">
        <v>23759</v>
      </c>
      <c r="Q15" s="47"/>
      <c r="R15" s="47"/>
      <c r="S15" s="47"/>
      <c r="T15" s="47"/>
      <c r="U15" s="47"/>
      <c r="V15" s="47"/>
    </row>
    <row r="16" spans="1:22" s="2" customFormat="1" ht="21.95" customHeight="1" x14ac:dyDescent="0.25">
      <c r="A16" s="13" t="s">
        <v>66</v>
      </c>
      <c r="B16" s="14">
        <f t="shared" si="1"/>
        <v>12997</v>
      </c>
      <c r="C16" s="22">
        <f t="shared" si="0"/>
        <v>88.698560021838531</v>
      </c>
      <c r="D16" s="16">
        <f t="shared" si="2"/>
        <v>1656</v>
      </c>
      <c r="E16" s="23">
        <f t="shared" si="3"/>
        <v>11.301439978161469</v>
      </c>
      <c r="F16" s="24">
        <v>14653</v>
      </c>
      <c r="G16" s="19">
        <f t="shared" si="4"/>
        <v>6777</v>
      </c>
      <c r="H16" s="25">
        <f t="shared" si="5"/>
        <v>90.155647199680715</v>
      </c>
      <c r="I16" s="26">
        <v>740</v>
      </c>
      <c r="J16" s="25">
        <f t="shared" si="6"/>
        <v>9.8443528003192764</v>
      </c>
      <c r="K16" s="24">
        <v>7517</v>
      </c>
      <c r="L16" s="19">
        <f t="shared" si="7"/>
        <v>6220</v>
      </c>
      <c r="M16" s="23">
        <f t="shared" si="8"/>
        <v>87.163677130044846</v>
      </c>
      <c r="N16" s="26">
        <v>916</v>
      </c>
      <c r="O16" s="23">
        <f t="shared" si="9"/>
        <v>12.836322869955158</v>
      </c>
      <c r="P16" s="24">
        <v>7136</v>
      </c>
      <c r="Q16" s="47"/>
      <c r="R16" s="47"/>
      <c r="S16" s="47"/>
      <c r="T16" s="47"/>
      <c r="U16" s="47"/>
      <c r="V16" s="47"/>
    </row>
    <row r="17" spans="1:22" s="2" customFormat="1" ht="21.95" customHeight="1" x14ac:dyDescent="0.25">
      <c r="A17" s="13" t="s">
        <v>67</v>
      </c>
      <c r="B17" s="14">
        <f t="shared" si="1"/>
        <v>47155</v>
      </c>
      <c r="C17" s="22">
        <f t="shared" si="0"/>
        <v>91.666342677189846</v>
      </c>
      <c r="D17" s="16">
        <f t="shared" si="2"/>
        <v>4287</v>
      </c>
      <c r="E17" s="23">
        <f t="shared" si="3"/>
        <v>8.3336573228101543</v>
      </c>
      <c r="F17" s="24">
        <v>51442</v>
      </c>
      <c r="G17" s="19">
        <f t="shared" si="4"/>
        <v>24794</v>
      </c>
      <c r="H17" s="25">
        <f t="shared" si="5"/>
        <v>94.579439252336456</v>
      </c>
      <c r="I17" s="26">
        <v>1421</v>
      </c>
      <c r="J17" s="25">
        <f t="shared" si="6"/>
        <v>5.4205607476635516</v>
      </c>
      <c r="K17" s="24">
        <v>26215</v>
      </c>
      <c r="L17" s="19">
        <f t="shared" si="7"/>
        <v>22361</v>
      </c>
      <c r="M17" s="23">
        <f t="shared" si="8"/>
        <v>88.63915645934911</v>
      </c>
      <c r="N17" s="26">
        <v>2866</v>
      </c>
      <c r="O17" s="23">
        <f t="shared" si="9"/>
        <v>11.36084354065089</v>
      </c>
      <c r="P17" s="24">
        <v>25227</v>
      </c>
      <c r="Q17" s="47"/>
      <c r="R17" s="47"/>
      <c r="S17" s="47"/>
      <c r="T17" s="47"/>
      <c r="U17" s="47"/>
      <c r="V17" s="47"/>
    </row>
    <row r="18" spans="1:22" s="2" customFormat="1" ht="21.95" customHeight="1" x14ac:dyDescent="0.25">
      <c r="A18" s="13" t="s">
        <v>68</v>
      </c>
      <c r="B18" s="14">
        <f t="shared" si="1"/>
        <v>11629</v>
      </c>
      <c r="C18" s="22">
        <f t="shared" si="0"/>
        <v>88.581657525898834</v>
      </c>
      <c r="D18" s="16">
        <f t="shared" si="2"/>
        <v>1499</v>
      </c>
      <c r="E18" s="23">
        <f t="shared" si="3"/>
        <v>11.418342474101157</v>
      </c>
      <c r="F18" s="24">
        <v>13128</v>
      </c>
      <c r="G18" s="19">
        <f t="shared" si="4"/>
        <v>6067</v>
      </c>
      <c r="H18" s="25">
        <f t="shared" si="5"/>
        <v>90.148588410104011</v>
      </c>
      <c r="I18" s="26">
        <v>663</v>
      </c>
      <c r="J18" s="25">
        <f t="shared" si="6"/>
        <v>9.8514115898959886</v>
      </c>
      <c r="K18" s="24">
        <v>6730</v>
      </c>
      <c r="L18" s="19">
        <f t="shared" si="7"/>
        <v>5562</v>
      </c>
      <c r="M18" s="23">
        <f t="shared" si="8"/>
        <v>86.933416692716463</v>
      </c>
      <c r="N18" s="26">
        <v>836</v>
      </c>
      <c r="O18" s="23">
        <f t="shared" si="9"/>
        <v>13.066583307283528</v>
      </c>
      <c r="P18" s="24">
        <v>6398</v>
      </c>
      <c r="Q18" s="47"/>
      <c r="R18" s="47"/>
      <c r="S18" s="47"/>
      <c r="T18" s="47"/>
      <c r="U18" s="47"/>
      <c r="V18" s="47"/>
    </row>
    <row r="19" spans="1:22" s="2" customFormat="1" ht="21.95" customHeight="1" x14ac:dyDescent="0.25">
      <c r="A19" s="13" t="s">
        <v>69</v>
      </c>
      <c r="B19" s="14">
        <f t="shared" si="1"/>
        <v>48780</v>
      </c>
      <c r="C19" s="22">
        <f t="shared" si="0"/>
        <v>84.672799861135218</v>
      </c>
      <c r="D19" s="16">
        <f t="shared" si="2"/>
        <v>8830</v>
      </c>
      <c r="E19" s="23">
        <f t="shared" si="3"/>
        <v>15.32720013886478</v>
      </c>
      <c r="F19" s="24">
        <v>57610</v>
      </c>
      <c r="G19" s="19">
        <f t="shared" si="4"/>
        <v>24947</v>
      </c>
      <c r="H19" s="25">
        <f t="shared" si="5"/>
        <v>85.675527165327296</v>
      </c>
      <c r="I19" s="26">
        <v>4171</v>
      </c>
      <c r="J19" s="25">
        <f t="shared" si="6"/>
        <v>14.324472834672711</v>
      </c>
      <c r="K19" s="24">
        <v>29118</v>
      </c>
      <c r="L19" s="19">
        <f t="shared" si="7"/>
        <v>23833</v>
      </c>
      <c r="M19" s="23">
        <f t="shared" si="8"/>
        <v>83.648041555524358</v>
      </c>
      <c r="N19" s="26">
        <v>4659</v>
      </c>
      <c r="O19" s="23">
        <f t="shared" si="9"/>
        <v>16.351958444475642</v>
      </c>
      <c r="P19" s="24">
        <v>28492</v>
      </c>
      <c r="Q19" s="47"/>
      <c r="R19" s="47"/>
      <c r="S19" s="47"/>
      <c r="T19" s="47"/>
      <c r="U19" s="47"/>
      <c r="V19" s="47"/>
    </row>
    <row r="20" spans="1:22" s="2" customFormat="1" ht="21.95" customHeight="1" thickBot="1" x14ac:dyDescent="0.3">
      <c r="A20" s="27" t="s">
        <v>70</v>
      </c>
      <c r="B20" s="14">
        <f t="shared" si="1"/>
        <v>10681</v>
      </c>
      <c r="C20" s="28">
        <f t="shared" si="0"/>
        <v>81.740261728017146</v>
      </c>
      <c r="D20" s="16">
        <f t="shared" si="2"/>
        <v>2386</v>
      </c>
      <c r="E20" s="29">
        <f t="shared" si="3"/>
        <v>18.259738271982858</v>
      </c>
      <c r="F20" s="30">
        <v>13067</v>
      </c>
      <c r="G20" s="19">
        <f t="shared" si="4"/>
        <v>5609</v>
      </c>
      <c r="H20" s="31">
        <f t="shared" si="5"/>
        <v>84.143414341434138</v>
      </c>
      <c r="I20" s="32">
        <v>1057</v>
      </c>
      <c r="J20" s="31">
        <f t="shared" si="6"/>
        <v>15.856585658565855</v>
      </c>
      <c r="K20" s="30">
        <v>6666</v>
      </c>
      <c r="L20" s="19">
        <f t="shared" si="7"/>
        <v>5072</v>
      </c>
      <c r="M20" s="29">
        <f t="shared" si="8"/>
        <v>79.237619122012177</v>
      </c>
      <c r="N20" s="32">
        <v>1329</v>
      </c>
      <c r="O20" s="29">
        <f t="shared" si="9"/>
        <v>20.762380877987816</v>
      </c>
      <c r="P20" s="30">
        <v>6401</v>
      </c>
      <c r="Q20" s="47"/>
      <c r="R20" s="47"/>
      <c r="S20" s="47"/>
      <c r="T20" s="47"/>
      <c r="U20" s="47"/>
      <c r="V20" s="47"/>
    </row>
    <row r="21" spans="1:22" s="2" customFormat="1" ht="21.95" customHeight="1" thickBot="1" x14ac:dyDescent="0.3">
      <c r="A21" s="33" t="s">
        <v>329</v>
      </c>
      <c r="B21" s="34">
        <f>SUM(B7:B20)</f>
        <v>509861</v>
      </c>
      <c r="C21" s="35">
        <f t="shared" si="0"/>
        <v>88.162436021579751</v>
      </c>
      <c r="D21" s="36">
        <f>SUM(D7:D20)</f>
        <v>68459</v>
      </c>
      <c r="E21" s="37">
        <f t="shared" si="3"/>
        <v>11.837563978420251</v>
      </c>
      <c r="F21" s="38">
        <f>SUM(F7:F20)</f>
        <v>578320</v>
      </c>
      <c r="G21" s="39">
        <f>SUM(G7:G20)</f>
        <v>268672</v>
      </c>
      <c r="H21" s="40">
        <f t="shared" si="5"/>
        <v>90.569294247727953</v>
      </c>
      <c r="I21" s="41">
        <f>SUM(I7:I20)</f>
        <v>27976</v>
      </c>
      <c r="J21" s="40">
        <f t="shared" si="6"/>
        <v>9.4307057522720541</v>
      </c>
      <c r="K21" s="38">
        <f>SUM(K7:K20)</f>
        <v>296648</v>
      </c>
      <c r="L21" s="39">
        <f>SUM(L7:L20)</f>
        <v>241189</v>
      </c>
      <c r="M21" s="37">
        <f t="shared" si="8"/>
        <v>85.627609418046518</v>
      </c>
      <c r="N21" s="41">
        <f>SUM(N7:N20)</f>
        <v>40483</v>
      </c>
      <c r="O21" s="37">
        <f t="shared" si="9"/>
        <v>14.372390581953479</v>
      </c>
      <c r="P21" s="38">
        <f>SUM(P7:P20)</f>
        <v>281672</v>
      </c>
      <c r="Q21" s="47"/>
      <c r="R21" s="47"/>
      <c r="S21" s="47"/>
      <c r="T21" s="47"/>
      <c r="U21" s="47"/>
      <c r="V21" s="47"/>
    </row>
    <row r="22" spans="1:22" s="1" customFormat="1" ht="15" customHeight="1" x14ac:dyDescent="0.25">
      <c r="A22" s="3" t="s">
        <v>349</v>
      </c>
      <c r="B22" s="3"/>
      <c r="C22" s="3"/>
      <c r="D22" s="3"/>
      <c r="E22" s="3"/>
      <c r="F22" s="3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s="1" customFormat="1" ht="15" customHeight="1" x14ac:dyDescent="0.25">
      <c r="A23" s="3" t="s">
        <v>348</v>
      </c>
      <c r="B23" s="3"/>
      <c r="C23" s="3"/>
      <c r="D23" s="3"/>
      <c r="E23" s="3"/>
      <c r="F23" s="3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s="1" customFormat="1" ht="15" customHeight="1" x14ac:dyDescent="0.25">
      <c r="A24" s="3" t="s">
        <v>396</v>
      </c>
      <c r="B24" s="3"/>
      <c r="C24" s="3"/>
      <c r="D24" s="3"/>
      <c r="E24" s="3"/>
      <c r="F24" s="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1 E21 H21 J21 M21 O2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outlinePr summaryBelow="0" summaryRight="0"/>
  </sheetPr>
  <dimension ref="A1:P24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17.4257812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710937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710937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7109375" style="9" customWidth="1"/>
  </cols>
  <sheetData>
    <row r="1" spans="1:16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6" ht="46.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6" s="2" customFormat="1" ht="21.95" customHeight="1" x14ac:dyDescent="0.25">
      <c r="A7" s="13" t="s">
        <v>71</v>
      </c>
      <c r="B7" s="14">
        <f>G7+L7</f>
        <v>30615</v>
      </c>
      <c r="C7" s="15">
        <f t="shared" ref="C7:C21" si="0">B7/F7*100</f>
        <v>88.574817729429469</v>
      </c>
      <c r="D7" s="16">
        <f>I7+N7</f>
        <v>3949</v>
      </c>
      <c r="E7" s="17">
        <f>D7/F7*100</f>
        <v>11.425182270570536</v>
      </c>
      <c r="F7" s="18">
        <v>34564</v>
      </c>
      <c r="G7" s="19">
        <f>K7-I7</f>
        <v>15302</v>
      </c>
      <c r="H7" s="20">
        <f>G7/K7*100</f>
        <v>90.969621306699949</v>
      </c>
      <c r="I7" s="21">
        <v>1519</v>
      </c>
      <c r="J7" s="20">
        <f>I7/K7*100</f>
        <v>9.0303786933000403</v>
      </c>
      <c r="K7" s="18">
        <v>16821</v>
      </c>
      <c r="L7" s="19">
        <f>P7-N7</f>
        <v>15313</v>
      </c>
      <c r="M7" s="17">
        <f>L7/P7*100</f>
        <v>86.304458096150597</v>
      </c>
      <c r="N7" s="21">
        <v>2430</v>
      </c>
      <c r="O7" s="17">
        <f>N7/P7*100</f>
        <v>13.695541903849406</v>
      </c>
      <c r="P7" s="18">
        <v>17743</v>
      </c>
    </row>
    <row r="8" spans="1:16" s="2" customFormat="1" ht="21.95" customHeight="1" x14ac:dyDescent="0.25">
      <c r="A8" s="13" t="s">
        <v>72</v>
      </c>
      <c r="B8" s="14">
        <f t="shared" ref="B8:B20" si="1">G8+L8</f>
        <v>38738</v>
      </c>
      <c r="C8" s="22">
        <f t="shared" si="0"/>
        <v>88.145080549740612</v>
      </c>
      <c r="D8" s="16">
        <f t="shared" ref="D8:D20" si="2">I8+N8</f>
        <v>5210</v>
      </c>
      <c r="E8" s="23">
        <f t="shared" ref="E8:E21" si="3">D8/F8*100</f>
        <v>11.854919450259398</v>
      </c>
      <c r="F8" s="24">
        <v>43948</v>
      </c>
      <c r="G8" s="19">
        <f t="shared" ref="G8:G20" si="4">K8-I8</f>
        <v>19401</v>
      </c>
      <c r="H8" s="25">
        <f t="shared" ref="H8:H21" si="5">G8/K8*100</f>
        <v>91.414974320312865</v>
      </c>
      <c r="I8" s="26">
        <v>1822</v>
      </c>
      <c r="J8" s="25">
        <f t="shared" ref="J8:J21" si="6">I8/K8*100</f>
        <v>8.5850256796871314</v>
      </c>
      <c r="K8" s="24">
        <v>21223</v>
      </c>
      <c r="L8" s="19">
        <f t="shared" ref="L8:L20" si="7">P8-N8</f>
        <v>19337</v>
      </c>
      <c r="M8" s="23">
        <f t="shared" ref="M8:M21" si="8">L8/P8*100</f>
        <v>85.091309130913089</v>
      </c>
      <c r="N8" s="26">
        <v>3388</v>
      </c>
      <c r="O8" s="23">
        <f t="shared" ref="O8:O21" si="9">N8/P8*100</f>
        <v>14.908690869086907</v>
      </c>
      <c r="P8" s="24">
        <v>22725</v>
      </c>
    </row>
    <row r="9" spans="1:16" s="2" customFormat="1" ht="21.95" customHeight="1" x14ac:dyDescent="0.25">
      <c r="A9" s="13" t="s">
        <v>73</v>
      </c>
      <c r="B9" s="14">
        <f t="shared" si="1"/>
        <v>13549</v>
      </c>
      <c r="C9" s="22">
        <f t="shared" si="0"/>
        <v>87.081431968635513</v>
      </c>
      <c r="D9" s="16">
        <f t="shared" si="2"/>
        <v>2010</v>
      </c>
      <c r="E9" s="23">
        <f t="shared" si="3"/>
        <v>12.918568031364483</v>
      </c>
      <c r="F9" s="24">
        <v>15559</v>
      </c>
      <c r="G9" s="19">
        <f t="shared" si="4"/>
        <v>6505</v>
      </c>
      <c r="H9" s="25">
        <f t="shared" si="5"/>
        <v>88.036270131276211</v>
      </c>
      <c r="I9" s="26">
        <v>884</v>
      </c>
      <c r="J9" s="25">
        <f t="shared" si="6"/>
        <v>11.963729868723778</v>
      </c>
      <c r="K9" s="24">
        <v>7389</v>
      </c>
      <c r="L9" s="19">
        <f t="shared" si="7"/>
        <v>7044</v>
      </c>
      <c r="M9" s="23">
        <f t="shared" si="8"/>
        <v>86.217870257037944</v>
      </c>
      <c r="N9" s="26">
        <v>1126</v>
      </c>
      <c r="O9" s="23">
        <f t="shared" si="9"/>
        <v>13.782129742962058</v>
      </c>
      <c r="P9" s="24">
        <v>8170</v>
      </c>
    </row>
    <row r="10" spans="1:16" s="2" customFormat="1" ht="21.95" customHeight="1" x14ac:dyDescent="0.25">
      <c r="A10" s="13" t="s">
        <v>74</v>
      </c>
      <c r="B10" s="14">
        <f t="shared" si="1"/>
        <v>15405</v>
      </c>
      <c r="C10" s="22">
        <f t="shared" si="0"/>
        <v>82.388490747673544</v>
      </c>
      <c r="D10" s="16">
        <f t="shared" si="2"/>
        <v>3293</v>
      </c>
      <c r="E10" s="23">
        <f t="shared" si="3"/>
        <v>17.611509252326453</v>
      </c>
      <c r="F10" s="24">
        <v>18698</v>
      </c>
      <c r="G10" s="19">
        <f t="shared" si="4"/>
        <v>7364</v>
      </c>
      <c r="H10" s="25">
        <f t="shared" si="5"/>
        <v>82.676546536432014</v>
      </c>
      <c r="I10" s="26">
        <v>1543</v>
      </c>
      <c r="J10" s="25">
        <f t="shared" si="6"/>
        <v>17.323453463567979</v>
      </c>
      <c r="K10" s="24">
        <v>8907</v>
      </c>
      <c r="L10" s="19">
        <f t="shared" si="7"/>
        <v>8041</v>
      </c>
      <c r="M10" s="23">
        <f t="shared" si="8"/>
        <v>82.126442651414564</v>
      </c>
      <c r="N10" s="26">
        <v>1750</v>
      </c>
      <c r="O10" s="23">
        <f t="shared" si="9"/>
        <v>17.873557348585436</v>
      </c>
      <c r="P10" s="24">
        <v>9791</v>
      </c>
    </row>
    <row r="11" spans="1:16" s="2" customFormat="1" ht="21.95" customHeight="1" x14ac:dyDescent="0.25">
      <c r="A11" s="13" t="s">
        <v>353</v>
      </c>
      <c r="B11" s="14">
        <f t="shared" si="1"/>
        <v>8306</v>
      </c>
      <c r="C11" s="22">
        <f t="shared" si="0"/>
        <v>84.213728074622324</v>
      </c>
      <c r="D11" s="16">
        <f t="shared" si="2"/>
        <v>1557</v>
      </c>
      <c r="E11" s="23">
        <f t="shared" si="3"/>
        <v>15.786271925377674</v>
      </c>
      <c r="F11" s="24">
        <v>9863</v>
      </c>
      <c r="G11" s="19">
        <f t="shared" si="4"/>
        <v>4071</v>
      </c>
      <c r="H11" s="25">
        <f t="shared" si="5"/>
        <v>85.687223742370023</v>
      </c>
      <c r="I11" s="26">
        <v>680</v>
      </c>
      <c r="J11" s="25">
        <f t="shared" si="6"/>
        <v>14.312776257629972</v>
      </c>
      <c r="K11" s="24">
        <v>4751</v>
      </c>
      <c r="L11" s="19">
        <f t="shared" si="7"/>
        <v>4235</v>
      </c>
      <c r="M11" s="23">
        <f t="shared" si="8"/>
        <v>82.844287949921764</v>
      </c>
      <c r="N11" s="26">
        <v>877</v>
      </c>
      <c r="O11" s="23">
        <f t="shared" si="9"/>
        <v>17.155712050078247</v>
      </c>
      <c r="P11" s="24">
        <v>5112</v>
      </c>
    </row>
    <row r="12" spans="1:16" s="2" customFormat="1" ht="21.95" customHeight="1" x14ac:dyDescent="0.25">
      <c r="A12" s="13" t="s">
        <v>75</v>
      </c>
      <c r="B12" s="14">
        <f t="shared" si="1"/>
        <v>16733</v>
      </c>
      <c r="C12" s="22">
        <f t="shared" si="0"/>
        <v>85.38987548479281</v>
      </c>
      <c r="D12" s="16">
        <f t="shared" si="2"/>
        <v>2863</v>
      </c>
      <c r="E12" s="23">
        <f t="shared" si="3"/>
        <v>14.610124515207184</v>
      </c>
      <c r="F12" s="24">
        <v>19596</v>
      </c>
      <c r="G12" s="19">
        <f t="shared" si="4"/>
        <v>8337</v>
      </c>
      <c r="H12" s="25">
        <f t="shared" si="5"/>
        <v>87.197991841857544</v>
      </c>
      <c r="I12" s="26">
        <v>1224</v>
      </c>
      <c r="J12" s="25">
        <f t="shared" si="6"/>
        <v>12.802008158142453</v>
      </c>
      <c r="K12" s="24">
        <v>9561</v>
      </c>
      <c r="L12" s="19">
        <f t="shared" si="7"/>
        <v>8396</v>
      </c>
      <c r="M12" s="23">
        <f t="shared" si="8"/>
        <v>83.667164922770297</v>
      </c>
      <c r="N12" s="26">
        <v>1639</v>
      </c>
      <c r="O12" s="23">
        <f t="shared" si="9"/>
        <v>16.332835077229696</v>
      </c>
      <c r="P12" s="24">
        <v>10035</v>
      </c>
    </row>
    <row r="13" spans="1:16" s="2" customFormat="1" ht="21.95" customHeight="1" x14ac:dyDescent="0.25">
      <c r="A13" s="13" t="s">
        <v>76</v>
      </c>
      <c r="B13" s="14">
        <f t="shared" si="1"/>
        <v>7973</v>
      </c>
      <c r="C13" s="22">
        <f t="shared" si="0"/>
        <v>89.103710326329917</v>
      </c>
      <c r="D13" s="16">
        <f t="shared" si="2"/>
        <v>975</v>
      </c>
      <c r="E13" s="23">
        <f t="shared" si="3"/>
        <v>10.896289673670093</v>
      </c>
      <c r="F13" s="24">
        <v>8948</v>
      </c>
      <c r="G13" s="19">
        <f t="shared" si="4"/>
        <v>4060</v>
      </c>
      <c r="H13" s="25">
        <f t="shared" si="5"/>
        <v>92.314688494770351</v>
      </c>
      <c r="I13" s="26">
        <v>338</v>
      </c>
      <c r="J13" s="25">
        <f t="shared" si="6"/>
        <v>7.6853115052296497</v>
      </c>
      <c r="K13" s="24">
        <v>4398</v>
      </c>
      <c r="L13" s="19">
        <f t="shared" si="7"/>
        <v>3913</v>
      </c>
      <c r="M13" s="23">
        <f t="shared" si="8"/>
        <v>86</v>
      </c>
      <c r="N13" s="26">
        <v>637</v>
      </c>
      <c r="O13" s="23">
        <f t="shared" si="9"/>
        <v>14.000000000000002</v>
      </c>
      <c r="P13" s="24">
        <v>4550</v>
      </c>
    </row>
    <row r="14" spans="1:16" s="2" customFormat="1" ht="21.95" customHeight="1" x14ac:dyDescent="0.25">
      <c r="A14" s="13" t="s">
        <v>77</v>
      </c>
      <c r="B14" s="14">
        <f t="shared" si="1"/>
        <v>42795</v>
      </c>
      <c r="C14" s="22">
        <f t="shared" si="0"/>
        <v>88.452316977388293</v>
      </c>
      <c r="D14" s="16">
        <f t="shared" si="2"/>
        <v>5587</v>
      </c>
      <c r="E14" s="23">
        <f t="shared" si="3"/>
        <v>11.547683022611716</v>
      </c>
      <c r="F14" s="24">
        <v>48382</v>
      </c>
      <c r="G14" s="19">
        <f t="shared" si="4"/>
        <v>21228</v>
      </c>
      <c r="H14" s="25">
        <f t="shared" si="5"/>
        <v>90.002543881963888</v>
      </c>
      <c r="I14" s="26">
        <v>2358</v>
      </c>
      <c r="J14" s="25">
        <f t="shared" si="6"/>
        <v>9.9974561180361228</v>
      </c>
      <c r="K14" s="24">
        <v>23586</v>
      </c>
      <c r="L14" s="19">
        <f t="shared" si="7"/>
        <v>21567</v>
      </c>
      <c r="M14" s="23">
        <f t="shared" si="8"/>
        <v>86.977738344894334</v>
      </c>
      <c r="N14" s="26">
        <v>3229</v>
      </c>
      <c r="O14" s="23">
        <f t="shared" si="9"/>
        <v>13.022261655105662</v>
      </c>
      <c r="P14" s="24">
        <v>24796</v>
      </c>
    </row>
    <row r="15" spans="1:16" s="2" customFormat="1" ht="21.95" customHeight="1" x14ac:dyDescent="0.25">
      <c r="A15" s="13" t="s">
        <v>78</v>
      </c>
      <c r="B15" s="14">
        <f t="shared" si="1"/>
        <v>24106</v>
      </c>
      <c r="C15" s="22">
        <f t="shared" si="0"/>
        <v>88.965160909359327</v>
      </c>
      <c r="D15" s="16">
        <f t="shared" si="2"/>
        <v>2990</v>
      </c>
      <c r="E15" s="23">
        <f t="shared" si="3"/>
        <v>11.034839090640684</v>
      </c>
      <c r="F15" s="24">
        <v>27096</v>
      </c>
      <c r="G15" s="19">
        <f t="shared" si="4"/>
        <v>12144</v>
      </c>
      <c r="H15" s="25">
        <f t="shared" si="5"/>
        <v>90.579547997314833</v>
      </c>
      <c r="I15" s="26">
        <v>1263</v>
      </c>
      <c r="J15" s="25">
        <f t="shared" si="6"/>
        <v>9.420452002685165</v>
      </c>
      <c r="K15" s="24">
        <v>13407</v>
      </c>
      <c r="L15" s="19">
        <f t="shared" si="7"/>
        <v>11962</v>
      </c>
      <c r="M15" s="23">
        <f t="shared" si="8"/>
        <v>87.384030973774557</v>
      </c>
      <c r="N15" s="26">
        <v>1727</v>
      </c>
      <c r="O15" s="23">
        <f t="shared" si="9"/>
        <v>12.615969026225438</v>
      </c>
      <c r="P15" s="24">
        <v>13689</v>
      </c>
    </row>
    <row r="16" spans="1:16" s="2" customFormat="1" ht="21.95" customHeight="1" x14ac:dyDescent="0.25">
      <c r="A16" s="13" t="s">
        <v>79</v>
      </c>
      <c r="B16" s="14">
        <f t="shared" si="1"/>
        <v>16698</v>
      </c>
      <c r="C16" s="22">
        <f t="shared" si="0"/>
        <v>86.941580756013749</v>
      </c>
      <c r="D16" s="16">
        <f t="shared" si="2"/>
        <v>2508</v>
      </c>
      <c r="E16" s="23">
        <f t="shared" si="3"/>
        <v>13.058419243986256</v>
      </c>
      <c r="F16" s="24">
        <v>19206</v>
      </c>
      <c r="G16" s="19">
        <f t="shared" si="4"/>
        <v>8329</v>
      </c>
      <c r="H16" s="25">
        <f t="shared" si="5"/>
        <v>88.512221041445272</v>
      </c>
      <c r="I16" s="26">
        <v>1081</v>
      </c>
      <c r="J16" s="25">
        <f t="shared" si="6"/>
        <v>11.487778958554728</v>
      </c>
      <c r="K16" s="24">
        <v>9410</v>
      </c>
      <c r="L16" s="19">
        <f t="shared" si="7"/>
        <v>8369</v>
      </c>
      <c r="M16" s="23">
        <f t="shared" si="8"/>
        <v>85.432829726418944</v>
      </c>
      <c r="N16" s="26">
        <v>1427</v>
      </c>
      <c r="O16" s="23">
        <f t="shared" si="9"/>
        <v>14.567170273581054</v>
      </c>
      <c r="P16" s="24">
        <v>9796</v>
      </c>
    </row>
    <row r="17" spans="1:16" s="2" customFormat="1" ht="21.95" customHeight="1" x14ac:dyDescent="0.25">
      <c r="A17" s="13" t="s">
        <v>80</v>
      </c>
      <c r="B17" s="14">
        <f t="shared" si="1"/>
        <v>14514</v>
      </c>
      <c r="C17" s="22">
        <f t="shared" si="0"/>
        <v>89.01018030172942</v>
      </c>
      <c r="D17" s="16">
        <f t="shared" si="2"/>
        <v>1792</v>
      </c>
      <c r="E17" s="23">
        <f t="shared" si="3"/>
        <v>10.989819698270576</v>
      </c>
      <c r="F17" s="24">
        <v>16306</v>
      </c>
      <c r="G17" s="19">
        <f t="shared" si="4"/>
        <v>7272</v>
      </c>
      <c r="H17" s="25">
        <f t="shared" si="5"/>
        <v>91.425697762132259</v>
      </c>
      <c r="I17" s="26">
        <v>682</v>
      </c>
      <c r="J17" s="25">
        <f t="shared" si="6"/>
        <v>8.5743022378677392</v>
      </c>
      <c r="K17" s="24">
        <v>7954</v>
      </c>
      <c r="L17" s="19">
        <f t="shared" si="7"/>
        <v>7242</v>
      </c>
      <c r="M17" s="23">
        <f t="shared" si="8"/>
        <v>86.709770114942529</v>
      </c>
      <c r="N17" s="26">
        <v>1110</v>
      </c>
      <c r="O17" s="23">
        <f t="shared" si="9"/>
        <v>13.290229885057473</v>
      </c>
      <c r="P17" s="24">
        <v>8352</v>
      </c>
    </row>
    <row r="18" spans="1:16" s="2" customFormat="1" ht="21.95" customHeight="1" x14ac:dyDescent="0.25">
      <c r="A18" s="13" t="s">
        <v>81</v>
      </c>
      <c r="B18" s="14">
        <f t="shared" si="1"/>
        <v>12087</v>
      </c>
      <c r="C18" s="22">
        <f t="shared" si="0"/>
        <v>91.250188736222256</v>
      </c>
      <c r="D18" s="16">
        <f t="shared" si="2"/>
        <v>1159</v>
      </c>
      <c r="E18" s="23">
        <f t="shared" si="3"/>
        <v>8.7498112637777439</v>
      </c>
      <c r="F18" s="24">
        <v>13246</v>
      </c>
      <c r="G18" s="19">
        <f t="shared" si="4"/>
        <v>6014</v>
      </c>
      <c r="H18" s="25">
        <f t="shared" si="5"/>
        <v>92.651363426282543</v>
      </c>
      <c r="I18" s="26">
        <v>477</v>
      </c>
      <c r="J18" s="25">
        <f t="shared" si="6"/>
        <v>7.3486365737174557</v>
      </c>
      <c r="K18" s="24">
        <v>6491</v>
      </c>
      <c r="L18" s="19">
        <f t="shared" si="7"/>
        <v>6073</v>
      </c>
      <c r="M18" s="23">
        <f t="shared" si="8"/>
        <v>89.903774981495189</v>
      </c>
      <c r="N18" s="26">
        <v>682</v>
      </c>
      <c r="O18" s="23">
        <f t="shared" si="9"/>
        <v>10.096225018504812</v>
      </c>
      <c r="P18" s="24">
        <v>6755</v>
      </c>
    </row>
    <row r="19" spans="1:16" s="2" customFormat="1" ht="21.95" customHeight="1" x14ac:dyDescent="0.25">
      <c r="A19" s="13" t="s">
        <v>82</v>
      </c>
      <c r="B19" s="14">
        <f t="shared" si="1"/>
        <v>17668</v>
      </c>
      <c r="C19" s="22">
        <f t="shared" si="0"/>
        <v>85.846168796462749</v>
      </c>
      <c r="D19" s="16">
        <f t="shared" si="2"/>
        <v>2913</v>
      </c>
      <c r="E19" s="23">
        <f t="shared" si="3"/>
        <v>14.153831203537242</v>
      </c>
      <c r="F19" s="24">
        <v>20581</v>
      </c>
      <c r="G19" s="19">
        <f t="shared" si="4"/>
        <v>9142</v>
      </c>
      <c r="H19" s="25">
        <f t="shared" si="5"/>
        <v>89.225063439390979</v>
      </c>
      <c r="I19" s="26">
        <v>1104</v>
      </c>
      <c r="J19" s="25">
        <f t="shared" si="6"/>
        <v>10.774936560609017</v>
      </c>
      <c r="K19" s="24">
        <v>10246</v>
      </c>
      <c r="L19" s="19">
        <f t="shared" si="7"/>
        <v>8526</v>
      </c>
      <c r="M19" s="23">
        <f t="shared" si="8"/>
        <v>82.496371552975319</v>
      </c>
      <c r="N19" s="26">
        <v>1809</v>
      </c>
      <c r="O19" s="23">
        <f t="shared" si="9"/>
        <v>17.503628447024674</v>
      </c>
      <c r="P19" s="24">
        <v>10335</v>
      </c>
    </row>
    <row r="20" spans="1:16" s="2" customFormat="1" ht="21.95" customHeight="1" thickBot="1" x14ac:dyDescent="0.3">
      <c r="A20" s="27" t="s">
        <v>83</v>
      </c>
      <c r="B20" s="14">
        <f t="shared" si="1"/>
        <v>25262</v>
      </c>
      <c r="C20" s="28">
        <f t="shared" si="0"/>
        <v>87.71832355290114</v>
      </c>
      <c r="D20" s="16">
        <f t="shared" si="2"/>
        <v>3537</v>
      </c>
      <c r="E20" s="29">
        <f t="shared" si="3"/>
        <v>12.281676447098858</v>
      </c>
      <c r="F20" s="30">
        <v>28799</v>
      </c>
      <c r="G20" s="19">
        <f t="shared" si="4"/>
        <v>12252</v>
      </c>
      <c r="H20" s="31">
        <f t="shared" si="5"/>
        <v>88.943738656987293</v>
      </c>
      <c r="I20" s="32">
        <v>1523</v>
      </c>
      <c r="J20" s="31">
        <f t="shared" si="6"/>
        <v>11.056261343012704</v>
      </c>
      <c r="K20" s="30">
        <v>13775</v>
      </c>
      <c r="L20" s="19">
        <f t="shared" si="7"/>
        <v>13010</v>
      </c>
      <c r="M20" s="29">
        <f t="shared" si="8"/>
        <v>86.594781682641113</v>
      </c>
      <c r="N20" s="32">
        <v>2014</v>
      </c>
      <c r="O20" s="29">
        <f t="shared" si="9"/>
        <v>13.405218317358891</v>
      </c>
      <c r="P20" s="30">
        <v>15024</v>
      </c>
    </row>
    <row r="21" spans="1:16" s="2" customFormat="1" ht="21.95" customHeight="1" thickBot="1" x14ac:dyDescent="0.3">
      <c r="A21" s="33" t="s">
        <v>330</v>
      </c>
      <c r="B21" s="34">
        <f>SUM(B7:B20)</f>
        <v>284449</v>
      </c>
      <c r="C21" s="35">
        <f t="shared" si="0"/>
        <v>87.578819675361459</v>
      </c>
      <c r="D21" s="36">
        <f>SUM(D7:D20)</f>
        <v>40343</v>
      </c>
      <c r="E21" s="37">
        <f t="shared" si="3"/>
        <v>12.421180324638538</v>
      </c>
      <c r="F21" s="38">
        <f>SUM(F7:F20)</f>
        <v>324792</v>
      </c>
      <c r="G21" s="39">
        <f>SUM(G7:G20)</f>
        <v>141421</v>
      </c>
      <c r="H21" s="40">
        <f t="shared" si="5"/>
        <v>89.55287204199621</v>
      </c>
      <c r="I21" s="41">
        <f>SUM(I7:I20)</f>
        <v>16498</v>
      </c>
      <c r="J21" s="40">
        <f t="shared" si="6"/>
        <v>10.447127958003787</v>
      </c>
      <c r="K21" s="38">
        <f>SUM(K7:K20)</f>
        <v>157919</v>
      </c>
      <c r="L21" s="39">
        <f>SUM(L7:L20)</f>
        <v>143028</v>
      </c>
      <c r="M21" s="37">
        <f t="shared" si="8"/>
        <v>85.710690165575016</v>
      </c>
      <c r="N21" s="41">
        <f>SUM(N7:N20)</f>
        <v>23845</v>
      </c>
      <c r="O21" s="37">
        <f t="shared" si="9"/>
        <v>14.289309834424982</v>
      </c>
      <c r="P21" s="38">
        <f>SUM(P7:P20)</f>
        <v>166873</v>
      </c>
    </row>
    <row r="22" spans="1:16" s="1" customFormat="1" ht="15" customHeight="1" x14ac:dyDescent="0.25">
      <c r="A22" s="3" t="s">
        <v>349</v>
      </c>
      <c r="B22" s="3"/>
      <c r="C22" s="3"/>
      <c r="D22" s="3"/>
      <c r="E22" s="3"/>
      <c r="F22" s="3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s="1" customFormat="1" ht="15" customHeight="1" x14ac:dyDescent="0.25">
      <c r="A23" s="3" t="s">
        <v>348</v>
      </c>
      <c r="B23" s="3"/>
      <c r="C23" s="3"/>
      <c r="D23" s="3"/>
      <c r="E23" s="3"/>
      <c r="F23" s="3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s="1" customFormat="1" ht="15" customHeight="1" x14ac:dyDescent="0.25">
      <c r="A24" s="3" t="s">
        <v>396</v>
      </c>
      <c r="B24" s="3"/>
      <c r="C24" s="3"/>
      <c r="D24" s="3"/>
      <c r="E24" s="3"/>
      <c r="F24" s="3"/>
      <c r="G24" s="9"/>
      <c r="H24" s="9"/>
      <c r="I24" s="9"/>
      <c r="J24" s="9"/>
      <c r="K24" s="9"/>
      <c r="L24" s="9"/>
      <c r="M24" s="9"/>
      <c r="N24" s="9"/>
      <c r="O24" s="9"/>
      <c r="P24" s="9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1 E21 H21 J21 M21 O21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outlinePr summaryBelow="0" summaryRight="0"/>
  </sheetPr>
  <dimension ref="A1:Y29"/>
  <sheetViews>
    <sheetView showGridLines="0" zoomScale="90" zoomScaleNormal="90" workbookViewId="0">
      <selection activeCell="A2" sqref="A2:P2"/>
    </sheetView>
  </sheetViews>
  <sheetFormatPr baseColWidth="10" defaultColWidth="9.140625" defaultRowHeight="15" x14ac:dyDescent="0.25"/>
  <cols>
    <col min="1" max="1" width="21.140625" style="42" customWidth="1"/>
    <col min="2" max="2" width="8.855468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28515625" style="9" customWidth="1"/>
    <col min="7" max="7" width="8.855468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28515625" style="9" customWidth="1"/>
    <col min="12" max="12" width="8.855468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28515625" style="9" customWidth="1"/>
    <col min="17" max="25" width="9.140625" style="42"/>
  </cols>
  <sheetData>
    <row r="1" spans="1:25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25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25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25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25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25" ht="42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25" s="2" customFormat="1" ht="21.95" customHeight="1" x14ac:dyDescent="0.25">
      <c r="A7" s="13" t="s">
        <v>84</v>
      </c>
      <c r="B7" s="14">
        <f>G7+L7</f>
        <v>54741</v>
      </c>
      <c r="C7" s="15">
        <f t="shared" ref="C7:C26" si="0">B7/F7*100</f>
        <v>78.997041633595501</v>
      </c>
      <c r="D7" s="16">
        <f>I7+N7</f>
        <v>14554</v>
      </c>
      <c r="E7" s="17">
        <f>D7/F7*100</f>
        <v>21.002958366404503</v>
      </c>
      <c r="F7" s="18">
        <v>69295</v>
      </c>
      <c r="G7" s="19">
        <f>K7-I7</f>
        <v>28310</v>
      </c>
      <c r="H7" s="20">
        <f>G7/K7*100</f>
        <v>85.715150781155387</v>
      </c>
      <c r="I7" s="21">
        <v>4718</v>
      </c>
      <c r="J7" s="20">
        <f>I7/K7*100</f>
        <v>14.284849218844617</v>
      </c>
      <c r="K7" s="18">
        <v>33028</v>
      </c>
      <c r="L7" s="19">
        <f>P7-N7</f>
        <v>26431</v>
      </c>
      <c r="M7" s="17">
        <f>L7/P7*100</f>
        <v>72.878925745167791</v>
      </c>
      <c r="N7" s="21">
        <v>9836</v>
      </c>
      <c r="O7" s="17">
        <f>N7/P7*100</f>
        <v>27.121074254832216</v>
      </c>
      <c r="P7" s="18">
        <v>36267</v>
      </c>
      <c r="Q7" s="47"/>
      <c r="R7" s="47"/>
      <c r="S7" s="47"/>
      <c r="T7" s="47"/>
      <c r="U7" s="47"/>
      <c r="V7" s="47"/>
      <c r="W7" s="47"/>
      <c r="X7" s="47"/>
      <c r="Y7" s="47"/>
    </row>
    <row r="8" spans="1:25" s="2" customFormat="1" ht="21.95" customHeight="1" x14ac:dyDescent="0.25">
      <c r="A8" s="13" t="s">
        <v>85</v>
      </c>
      <c r="B8" s="14">
        <f t="shared" ref="B8:B25" si="1">G8+L8</f>
        <v>2860</v>
      </c>
      <c r="C8" s="22">
        <f t="shared" si="0"/>
        <v>81.134751773049643</v>
      </c>
      <c r="D8" s="16">
        <f t="shared" ref="D8:D25" si="2">I8+N8</f>
        <v>665</v>
      </c>
      <c r="E8" s="23">
        <f t="shared" ref="E8:E26" si="3">D8/F8*100</f>
        <v>18.865248226950353</v>
      </c>
      <c r="F8" s="24">
        <v>3525</v>
      </c>
      <c r="G8" s="19">
        <f t="shared" ref="G8:G25" si="4">K8-I8</f>
        <v>1435</v>
      </c>
      <c r="H8" s="25">
        <f t="shared" ref="H8:H26" si="5">G8/K8*100</f>
        <v>86.082783443311342</v>
      </c>
      <c r="I8" s="26">
        <v>232</v>
      </c>
      <c r="J8" s="25">
        <f t="shared" ref="J8:J26" si="6">I8/K8*100</f>
        <v>13.917216556688663</v>
      </c>
      <c r="K8" s="24">
        <v>1667</v>
      </c>
      <c r="L8" s="19">
        <f t="shared" ref="L8:L25" si="7">P8-N8</f>
        <v>1425</v>
      </c>
      <c r="M8" s="23">
        <f t="shared" ref="M8:M26" si="8">L8/P8*100</f>
        <v>76.695371367061355</v>
      </c>
      <c r="N8" s="26">
        <v>433</v>
      </c>
      <c r="O8" s="23">
        <f t="shared" ref="O8:O26" si="9">N8/P8*100</f>
        <v>23.304628632938641</v>
      </c>
      <c r="P8" s="24">
        <v>1858</v>
      </c>
      <c r="Q8" s="47"/>
      <c r="R8" s="47"/>
      <c r="S8" s="47"/>
      <c r="T8" s="47"/>
      <c r="U8" s="47"/>
      <c r="V8" s="47"/>
      <c r="W8" s="47"/>
      <c r="X8" s="47"/>
      <c r="Y8" s="47"/>
    </row>
    <row r="9" spans="1:25" s="2" customFormat="1" ht="21.95" customHeight="1" x14ac:dyDescent="0.25">
      <c r="A9" s="13" t="s">
        <v>86</v>
      </c>
      <c r="B9" s="14">
        <f t="shared" si="1"/>
        <v>1780</v>
      </c>
      <c r="C9" s="22">
        <f t="shared" si="0"/>
        <v>92.180217503883995</v>
      </c>
      <c r="D9" s="16">
        <f t="shared" si="2"/>
        <v>151</v>
      </c>
      <c r="E9" s="23">
        <f t="shared" si="3"/>
        <v>7.8197824961160025</v>
      </c>
      <c r="F9" s="24">
        <v>1931</v>
      </c>
      <c r="G9" s="19">
        <f t="shared" si="4"/>
        <v>863</v>
      </c>
      <c r="H9" s="25">
        <f t="shared" si="5"/>
        <v>95.782463928967815</v>
      </c>
      <c r="I9" s="26">
        <v>38</v>
      </c>
      <c r="J9" s="25">
        <f t="shared" si="6"/>
        <v>4.2175360710321863</v>
      </c>
      <c r="K9" s="24">
        <v>901</v>
      </c>
      <c r="L9" s="19">
        <f t="shared" si="7"/>
        <v>917</v>
      </c>
      <c r="M9" s="23">
        <f t="shared" si="8"/>
        <v>89.029126213592235</v>
      </c>
      <c r="N9" s="26">
        <v>113</v>
      </c>
      <c r="O9" s="23">
        <f t="shared" si="9"/>
        <v>10.970873786407767</v>
      </c>
      <c r="P9" s="24">
        <v>1030</v>
      </c>
      <c r="Q9" s="47"/>
      <c r="R9" s="47"/>
      <c r="S9" s="47"/>
      <c r="T9" s="47"/>
      <c r="U9" s="47"/>
      <c r="V9" s="47"/>
      <c r="W9" s="47"/>
      <c r="X9" s="47"/>
      <c r="Y9" s="47"/>
    </row>
    <row r="10" spans="1:25" s="2" customFormat="1" ht="21.95" customHeight="1" x14ac:dyDescent="0.25">
      <c r="A10" s="13" t="s">
        <v>87</v>
      </c>
      <c r="B10" s="14">
        <f t="shared" si="1"/>
        <v>12655</v>
      </c>
      <c r="C10" s="22">
        <f t="shared" si="0"/>
        <v>81.168622923481493</v>
      </c>
      <c r="D10" s="16">
        <f t="shared" si="2"/>
        <v>2936</v>
      </c>
      <c r="E10" s="23">
        <f t="shared" si="3"/>
        <v>18.831377076518503</v>
      </c>
      <c r="F10" s="24">
        <v>15591</v>
      </c>
      <c r="G10" s="19">
        <f t="shared" si="4"/>
        <v>6395</v>
      </c>
      <c r="H10" s="25">
        <f t="shared" si="5"/>
        <v>87.232301186741239</v>
      </c>
      <c r="I10" s="26">
        <v>936</v>
      </c>
      <c r="J10" s="25">
        <f t="shared" si="6"/>
        <v>12.767698813258765</v>
      </c>
      <c r="K10" s="24">
        <v>7331</v>
      </c>
      <c r="L10" s="19">
        <f t="shared" si="7"/>
        <v>6260</v>
      </c>
      <c r="M10" s="23">
        <f t="shared" si="8"/>
        <v>75.786924939467312</v>
      </c>
      <c r="N10" s="26">
        <v>2000</v>
      </c>
      <c r="O10" s="23">
        <f t="shared" si="9"/>
        <v>24.213075060532688</v>
      </c>
      <c r="P10" s="24">
        <v>8260</v>
      </c>
      <c r="Q10" s="47"/>
      <c r="R10" s="47"/>
      <c r="S10" s="47"/>
      <c r="T10" s="47"/>
      <c r="U10" s="47"/>
      <c r="V10" s="47"/>
      <c r="W10" s="47"/>
      <c r="X10" s="47"/>
      <c r="Y10" s="47"/>
    </row>
    <row r="11" spans="1:25" s="2" customFormat="1" ht="21.95" customHeight="1" x14ac:dyDescent="0.25">
      <c r="A11" s="13" t="s">
        <v>88</v>
      </c>
      <c r="B11" s="14">
        <f t="shared" si="1"/>
        <v>46103</v>
      </c>
      <c r="C11" s="22">
        <f t="shared" si="0"/>
        <v>70.88298150397442</v>
      </c>
      <c r="D11" s="16">
        <f t="shared" si="2"/>
        <v>18938</v>
      </c>
      <c r="E11" s="23">
        <f t="shared" si="3"/>
        <v>29.117018496025583</v>
      </c>
      <c r="F11" s="24">
        <v>65041</v>
      </c>
      <c r="G11" s="19">
        <f t="shared" si="4"/>
        <v>22958</v>
      </c>
      <c r="H11" s="25">
        <f t="shared" si="5"/>
        <v>76.105549293907046</v>
      </c>
      <c r="I11" s="26">
        <v>7208</v>
      </c>
      <c r="J11" s="25">
        <f t="shared" si="6"/>
        <v>23.89445070609295</v>
      </c>
      <c r="K11" s="24">
        <v>30166</v>
      </c>
      <c r="L11" s="19">
        <f t="shared" si="7"/>
        <v>23145</v>
      </c>
      <c r="M11" s="23">
        <f t="shared" si="8"/>
        <v>66.365591397849471</v>
      </c>
      <c r="N11" s="26">
        <v>11730</v>
      </c>
      <c r="O11" s="23">
        <f t="shared" si="9"/>
        <v>33.634408602150536</v>
      </c>
      <c r="P11" s="24">
        <v>34875</v>
      </c>
      <c r="Q11" s="47"/>
      <c r="R11" s="47"/>
      <c r="S11" s="47"/>
      <c r="T11" s="47"/>
      <c r="U11" s="47"/>
      <c r="V11" s="47"/>
      <c r="W11" s="47"/>
      <c r="X11" s="47"/>
      <c r="Y11" s="47"/>
    </row>
    <row r="12" spans="1:25" s="2" customFormat="1" ht="21.95" customHeight="1" x14ac:dyDescent="0.25">
      <c r="A12" s="13" t="s">
        <v>89</v>
      </c>
      <c r="B12" s="14">
        <f t="shared" si="1"/>
        <v>29691</v>
      </c>
      <c r="C12" s="22">
        <f t="shared" si="0"/>
        <v>71.436133099150695</v>
      </c>
      <c r="D12" s="16">
        <f t="shared" si="2"/>
        <v>11872</v>
      </c>
      <c r="E12" s="23">
        <f t="shared" si="3"/>
        <v>28.563866900849312</v>
      </c>
      <c r="F12" s="24">
        <v>41563</v>
      </c>
      <c r="G12" s="19">
        <f t="shared" si="4"/>
        <v>14656</v>
      </c>
      <c r="H12" s="25">
        <f t="shared" si="5"/>
        <v>76.277714166753412</v>
      </c>
      <c r="I12" s="26">
        <v>4558</v>
      </c>
      <c r="J12" s="25">
        <f t="shared" si="6"/>
        <v>23.722285833246591</v>
      </c>
      <c r="K12" s="24">
        <v>19214</v>
      </c>
      <c r="L12" s="19">
        <f t="shared" si="7"/>
        <v>15035</v>
      </c>
      <c r="M12" s="23">
        <f t="shared" si="8"/>
        <v>67.273703521410354</v>
      </c>
      <c r="N12" s="26">
        <v>7314</v>
      </c>
      <c r="O12" s="23">
        <f t="shared" si="9"/>
        <v>32.726296478589646</v>
      </c>
      <c r="P12" s="24">
        <v>22349</v>
      </c>
      <c r="Q12" s="47"/>
      <c r="R12" s="47"/>
      <c r="S12" s="47"/>
      <c r="T12" s="47"/>
      <c r="U12" s="47"/>
      <c r="V12" s="47"/>
      <c r="W12" s="47"/>
      <c r="X12" s="47"/>
      <c r="Y12" s="47"/>
    </row>
    <row r="13" spans="1:25" s="2" customFormat="1" ht="21.95" customHeight="1" x14ac:dyDescent="0.25">
      <c r="A13" s="13" t="s">
        <v>381</v>
      </c>
      <c r="B13" s="14">
        <f t="shared" si="1"/>
        <v>6171</v>
      </c>
      <c r="C13" s="22">
        <f t="shared" si="0"/>
        <v>84.349371241115364</v>
      </c>
      <c r="D13" s="16">
        <f t="shared" si="2"/>
        <v>1145</v>
      </c>
      <c r="E13" s="23">
        <f t="shared" si="3"/>
        <v>15.650628758884636</v>
      </c>
      <c r="F13" s="24">
        <v>7316</v>
      </c>
      <c r="G13" s="19">
        <f t="shared" si="4"/>
        <v>3109</v>
      </c>
      <c r="H13" s="25">
        <f t="shared" si="5"/>
        <v>89.596541786743515</v>
      </c>
      <c r="I13" s="26">
        <v>361</v>
      </c>
      <c r="J13" s="25">
        <f t="shared" si="6"/>
        <v>10.403458213256485</v>
      </c>
      <c r="K13" s="24">
        <v>3470</v>
      </c>
      <c r="L13" s="19">
        <f t="shared" si="7"/>
        <v>3062</v>
      </c>
      <c r="M13" s="23">
        <f t="shared" si="8"/>
        <v>79.615184607384293</v>
      </c>
      <c r="N13" s="26">
        <v>784</v>
      </c>
      <c r="O13" s="23">
        <f t="shared" si="9"/>
        <v>20.384815392615703</v>
      </c>
      <c r="P13" s="24">
        <v>3846</v>
      </c>
      <c r="Q13" s="47"/>
      <c r="R13" s="47"/>
      <c r="S13" s="47"/>
      <c r="T13" s="47"/>
      <c r="U13" s="47"/>
      <c r="V13" s="47"/>
      <c r="W13" s="47"/>
      <c r="X13" s="47"/>
      <c r="Y13" s="47"/>
    </row>
    <row r="14" spans="1:25" s="2" customFormat="1" ht="21.95" customHeight="1" x14ac:dyDescent="0.25">
      <c r="A14" s="13" t="s">
        <v>90</v>
      </c>
      <c r="B14" s="14">
        <f t="shared" si="1"/>
        <v>2957</v>
      </c>
      <c r="C14" s="22">
        <f t="shared" si="0"/>
        <v>65.275938189845476</v>
      </c>
      <c r="D14" s="16">
        <f t="shared" si="2"/>
        <v>1573</v>
      </c>
      <c r="E14" s="23">
        <f t="shared" si="3"/>
        <v>34.724061810154524</v>
      </c>
      <c r="F14" s="24">
        <v>4530</v>
      </c>
      <c r="G14" s="19">
        <f t="shared" si="4"/>
        <v>1625</v>
      </c>
      <c r="H14" s="25">
        <f t="shared" si="5"/>
        <v>74.850299401197603</v>
      </c>
      <c r="I14" s="26">
        <v>546</v>
      </c>
      <c r="J14" s="25">
        <f t="shared" si="6"/>
        <v>25.149700598802394</v>
      </c>
      <c r="K14" s="24">
        <v>2171</v>
      </c>
      <c r="L14" s="19">
        <f t="shared" si="7"/>
        <v>1332</v>
      </c>
      <c r="M14" s="23">
        <f t="shared" si="8"/>
        <v>56.464603645612542</v>
      </c>
      <c r="N14" s="26">
        <v>1027</v>
      </c>
      <c r="O14" s="23">
        <f t="shared" si="9"/>
        <v>43.535396354387451</v>
      </c>
      <c r="P14" s="24">
        <v>2359</v>
      </c>
      <c r="Q14" s="47"/>
      <c r="R14" s="47"/>
      <c r="S14" s="47"/>
      <c r="T14" s="47"/>
      <c r="U14" s="47"/>
      <c r="V14" s="47"/>
      <c r="W14" s="47"/>
      <c r="X14" s="47"/>
      <c r="Y14" s="47"/>
    </row>
    <row r="15" spans="1:25" s="2" customFormat="1" ht="21.95" customHeight="1" x14ac:dyDescent="0.25">
      <c r="A15" s="13" t="s">
        <v>91</v>
      </c>
      <c r="B15" s="14">
        <f t="shared" si="1"/>
        <v>8816</v>
      </c>
      <c r="C15" s="22">
        <f t="shared" si="0"/>
        <v>85.767097966728272</v>
      </c>
      <c r="D15" s="16">
        <f t="shared" si="2"/>
        <v>1463</v>
      </c>
      <c r="E15" s="23">
        <f t="shared" si="3"/>
        <v>14.232902033271719</v>
      </c>
      <c r="F15" s="24">
        <v>10279</v>
      </c>
      <c r="G15" s="19">
        <f t="shared" si="4"/>
        <v>4389</v>
      </c>
      <c r="H15" s="25">
        <f t="shared" si="5"/>
        <v>90.476190476190482</v>
      </c>
      <c r="I15" s="26">
        <v>462</v>
      </c>
      <c r="J15" s="25">
        <f t="shared" si="6"/>
        <v>9.5238095238095237</v>
      </c>
      <c r="K15" s="24">
        <v>4851</v>
      </c>
      <c r="L15" s="19">
        <f t="shared" si="7"/>
        <v>4427</v>
      </c>
      <c r="M15" s="23">
        <f t="shared" si="8"/>
        <v>81.558585114222552</v>
      </c>
      <c r="N15" s="26">
        <v>1001</v>
      </c>
      <c r="O15" s="23">
        <f t="shared" si="9"/>
        <v>18.441414885777448</v>
      </c>
      <c r="P15" s="24">
        <v>5428</v>
      </c>
      <c r="Q15" s="47"/>
      <c r="R15" s="47"/>
      <c r="S15" s="47"/>
      <c r="T15" s="47"/>
      <c r="U15" s="47"/>
      <c r="V15" s="47"/>
      <c r="W15" s="47"/>
      <c r="X15" s="47"/>
      <c r="Y15" s="47"/>
    </row>
    <row r="16" spans="1:25" s="2" customFormat="1" ht="21.95" customHeight="1" x14ac:dyDescent="0.25">
      <c r="A16" s="13" t="s">
        <v>92</v>
      </c>
      <c r="B16" s="14">
        <f t="shared" si="1"/>
        <v>10911</v>
      </c>
      <c r="C16" s="22">
        <f t="shared" si="0"/>
        <v>91.874368474233748</v>
      </c>
      <c r="D16" s="16">
        <f t="shared" si="2"/>
        <v>965</v>
      </c>
      <c r="E16" s="23">
        <f t="shared" si="3"/>
        <v>8.1256315257662504</v>
      </c>
      <c r="F16" s="24">
        <v>11876</v>
      </c>
      <c r="G16" s="19">
        <f t="shared" si="4"/>
        <v>5507</v>
      </c>
      <c r="H16" s="25">
        <f t="shared" si="5"/>
        <v>95.591043221662915</v>
      </c>
      <c r="I16" s="26">
        <v>254</v>
      </c>
      <c r="J16" s="25">
        <f t="shared" si="6"/>
        <v>4.4089567783370942</v>
      </c>
      <c r="K16" s="24">
        <v>5761</v>
      </c>
      <c r="L16" s="19">
        <f t="shared" si="7"/>
        <v>5404</v>
      </c>
      <c r="M16" s="23">
        <f t="shared" si="8"/>
        <v>88.372853638593625</v>
      </c>
      <c r="N16" s="26">
        <v>711</v>
      </c>
      <c r="O16" s="23">
        <f t="shared" si="9"/>
        <v>11.627146361406378</v>
      </c>
      <c r="P16" s="24">
        <v>6115</v>
      </c>
      <c r="Q16" s="47"/>
      <c r="R16" s="47"/>
      <c r="S16" s="47"/>
      <c r="T16" s="47"/>
      <c r="U16" s="47"/>
      <c r="V16" s="47"/>
      <c r="W16" s="47"/>
      <c r="X16" s="47"/>
      <c r="Y16" s="47"/>
    </row>
    <row r="17" spans="1:25" s="2" customFormat="1" ht="21.95" customHeight="1" x14ac:dyDescent="0.25">
      <c r="A17" s="13" t="s">
        <v>93</v>
      </c>
      <c r="B17" s="14">
        <f t="shared" si="1"/>
        <v>2332</v>
      </c>
      <c r="C17" s="22">
        <f t="shared" si="0"/>
        <v>71.314984709480129</v>
      </c>
      <c r="D17" s="16">
        <f t="shared" si="2"/>
        <v>938</v>
      </c>
      <c r="E17" s="23">
        <f t="shared" si="3"/>
        <v>28.685015290519878</v>
      </c>
      <c r="F17" s="24">
        <v>3270</v>
      </c>
      <c r="G17" s="19">
        <f t="shared" si="4"/>
        <v>1259</v>
      </c>
      <c r="H17" s="25">
        <f t="shared" si="5"/>
        <v>78.247358607830947</v>
      </c>
      <c r="I17" s="26">
        <v>350</v>
      </c>
      <c r="J17" s="25">
        <f t="shared" si="6"/>
        <v>21.75264139216905</v>
      </c>
      <c r="K17" s="24">
        <v>1609</v>
      </c>
      <c r="L17" s="19">
        <f t="shared" si="7"/>
        <v>1073</v>
      </c>
      <c r="M17" s="23">
        <f t="shared" si="8"/>
        <v>64.599638771824203</v>
      </c>
      <c r="N17" s="26">
        <v>588</v>
      </c>
      <c r="O17" s="23">
        <f t="shared" si="9"/>
        <v>35.400361228175797</v>
      </c>
      <c r="P17" s="24">
        <v>1661</v>
      </c>
      <c r="Q17" s="47"/>
      <c r="R17" s="47"/>
      <c r="S17" s="47"/>
      <c r="T17" s="47"/>
      <c r="U17" s="47"/>
      <c r="V17" s="47"/>
      <c r="W17" s="47"/>
      <c r="X17" s="47"/>
      <c r="Y17" s="47"/>
    </row>
    <row r="18" spans="1:25" s="2" customFormat="1" ht="21.95" customHeight="1" x14ac:dyDescent="0.25">
      <c r="A18" s="13" t="s">
        <v>94</v>
      </c>
      <c r="B18" s="14">
        <f t="shared" si="1"/>
        <v>8241</v>
      </c>
      <c r="C18" s="22">
        <f t="shared" si="0"/>
        <v>76.213816702117825</v>
      </c>
      <c r="D18" s="16">
        <f t="shared" si="2"/>
        <v>2572</v>
      </c>
      <c r="E18" s="23">
        <f t="shared" si="3"/>
        <v>23.786183297882179</v>
      </c>
      <c r="F18" s="24">
        <v>10813</v>
      </c>
      <c r="G18" s="19">
        <f t="shared" si="4"/>
        <v>4235</v>
      </c>
      <c r="H18" s="25">
        <f t="shared" si="5"/>
        <v>84.295382165605091</v>
      </c>
      <c r="I18" s="26">
        <v>789</v>
      </c>
      <c r="J18" s="25">
        <f t="shared" si="6"/>
        <v>15.704617834394904</v>
      </c>
      <c r="K18" s="24">
        <v>5024</v>
      </c>
      <c r="L18" s="19">
        <f t="shared" si="7"/>
        <v>4006</v>
      </c>
      <c r="M18" s="23">
        <f t="shared" si="8"/>
        <v>69.200207289687341</v>
      </c>
      <c r="N18" s="26">
        <v>1783</v>
      </c>
      <c r="O18" s="23">
        <f t="shared" si="9"/>
        <v>30.799792710312662</v>
      </c>
      <c r="P18" s="24">
        <v>5789</v>
      </c>
      <c r="Q18" s="47"/>
      <c r="R18" s="47"/>
      <c r="S18" s="47"/>
      <c r="T18" s="47"/>
      <c r="U18" s="47"/>
      <c r="V18" s="47"/>
      <c r="W18" s="47"/>
      <c r="X18" s="47"/>
      <c r="Y18" s="47"/>
    </row>
    <row r="19" spans="1:25" s="2" customFormat="1" ht="21.95" customHeight="1" x14ac:dyDescent="0.25">
      <c r="A19" s="13" t="s">
        <v>95</v>
      </c>
      <c r="B19" s="14">
        <f t="shared" si="1"/>
        <v>18238</v>
      </c>
      <c r="C19" s="22">
        <f t="shared" si="0"/>
        <v>82.016459054728614</v>
      </c>
      <c r="D19" s="16">
        <f t="shared" si="2"/>
        <v>3999</v>
      </c>
      <c r="E19" s="23">
        <f t="shared" si="3"/>
        <v>17.983540945271397</v>
      </c>
      <c r="F19" s="24">
        <v>22237</v>
      </c>
      <c r="G19" s="19">
        <f t="shared" si="4"/>
        <v>9535</v>
      </c>
      <c r="H19" s="25">
        <f t="shared" si="5"/>
        <v>87.284877334309769</v>
      </c>
      <c r="I19" s="26">
        <v>1389</v>
      </c>
      <c r="J19" s="25">
        <f t="shared" si="6"/>
        <v>12.715122665690224</v>
      </c>
      <c r="K19" s="24">
        <v>10924</v>
      </c>
      <c r="L19" s="19">
        <f t="shared" si="7"/>
        <v>8703</v>
      </c>
      <c r="M19" s="23">
        <f t="shared" si="8"/>
        <v>76.929196499602227</v>
      </c>
      <c r="N19" s="26">
        <v>2610</v>
      </c>
      <c r="O19" s="23">
        <f t="shared" si="9"/>
        <v>23.070803500397773</v>
      </c>
      <c r="P19" s="24">
        <v>11313</v>
      </c>
      <c r="Q19" s="47"/>
      <c r="R19" s="47"/>
      <c r="S19" s="47"/>
      <c r="T19" s="47"/>
      <c r="U19" s="47"/>
      <c r="V19" s="47"/>
      <c r="W19" s="47"/>
      <c r="X19" s="47"/>
      <c r="Y19" s="47"/>
    </row>
    <row r="20" spans="1:25" s="2" customFormat="1" ht="21.95" customHeight="1" x14ac:dyDescent="0.25">
      <c r="A20" s="13" t="s">
        <v>382</v>
      </c>
      <c r="B20" s="14">
        <f t="shared" si="1"/>
        <v>3311</v>
      </c>
      <c r="C20" s="22">
        <f t="shared" si="0"/>
        <v>65.010799136069124</v>
      </c>
      <c r="D20" s="16">
        <f t="shared" si="2"/>
        <v>1782</v>
      </c>
      <c r="E20" s="23">
        <f t="shared" si="3"/>
        <v>34.989200863930883</v>
      </c>
      <c r="F20" s="24">
        <v>5093</v>
      </c>
      <c r="G20" s="19">
        <f t="shared" si="4"/>
        <v>1796</v>
      </c>
      <c r="H20" s="25">
        <f t="shared" si="5"/>
        <v>72.830494728304956</v>
      </c>
      <c r="I20" s="26">
        <v>670</v>
      </c>
      <c r="J20" s="25">
        <f t="shared" si="6"/>
        <v>27.169505271695055</v>
      </c>
      <c r="K20" s="24">
        <v>2466</v>
      </c>
      <c r="L20" s="19">
        <f t="shared" si="7"/>
        <v>1515</v>
      </c>
      <c r="M20" s="23">
        <f t="shared" si="8"/>
        <v>57.670346402740769</v>
      </c>
      <c r="N20" s="26">
        <v>1112</v>
      </c>
      <c r="O20" s="23">
        <f t="shared" si="9"/>
        <v>42.329653597259231</v>
      </c>
      <c r="P20" s="24">
        <v>2627</v>
      </c>
      <c r="Q20" s="47"/>
      <c r="R20" s="47"/>
      <c r="S20" s="47"/>
      <c r="T20" s="47"/>
      <c r="U20" s="47"/>
      <c r="V20" s="47"/>
      <c r="W20" s="47"/>
      <c r="X20" s="47"/>
      <c r="Y20" s="47"/>
    </row>
    <row r="21" spans="1:25" s="2" customFormat="1" ht="21.95" customHeight="1" x14ac:dyDescent="0.25">
      <c r="A21" s="13" t="s">
        <v>383</v>
      </c>
      <c r="B21" s="14">
        <f t="shared" si="1"/>
        <v>4305</v>
      </c>
      <c r="C21" s="22">
        <f t="shared" si="0"/>
        <v>72.929019142808741</v>
      </c>
      <c r="D21" s="16">
        <f t="shared" si="2"/>
        <v>1598</v>
      </c>
      <c r="E21" s="23">
        <f t="shared" si="3"/>
        <v>27.070980857191255</v>
      </c>
      <c r="F21" s="24">
        <v>5903</v>
      </c>
      <c r="G21" s="19">
        <f t="shared" si="4"/>
        <v>2311</v>
      </c>
      <c r="H21" s="25">
        <f t="shared" si="5"/>
        <v>79.57988980716253</v>
      </c>
      <c r="I21" s="26">
        <v>593</v>
      </c>
      <c r="J21" s="25">
        <f t="shared" si="6"/>
        <v>20.420110192837466</v>
      </c>
      <c r="K21" s="24">
        <v>2904</v>
      </c>
      <c r="L21" s="19">
        <f t="shared" si="7"/>
        <v>1994</v>
      </c>
      <c r="M21" s="23">
        <f t="shared" si="8"/>
        <v>66.488829609869953</v>
      </c>
      <c r="N21" s="26">
        <v>1005</v>
      </c>
      <c r="O21" s="23">
        <f t="shared" si="9"/>
        <v>33.51117039013004</v>
      </c>
      <c r="P21" s="24">
        <v>2999</v>
      </c>
      <c r="Q21" s="47"/>
      <c r="R21" s="47"/>
      <c r="S21" s="47"/>
      <c r="T21" s="47"/>
      <c r="U21" s="47"/>
      <c r="V21" s="47"/>
      <c r="W21" s="47"/>
      <c r="X21" s="47"/>
      <c r="Y21" s="47"/>
    </row>
    <row r="22" spans="1:25" s="2" customFormat="1" ht="21.95" customHeight="1" x14ac:dyDescent="0.25">
      <c r="A22" s="13" t="s">
        <v>384</v>
      </c>
      <c r="B22" s="14">
        <f t="shared" si="1"/>
        <v>1833</v>
      </c>
      <c r="C22" s="22">
        <f t="shared" si="0"/>
        <v>82.567567567567565</v>
      </c>
      <c r="D22" s="16">
        <f t="shared" si="2"/>
        <v>387</v>
      </c>
      <c r="E22" s="23">
        <f t="shared" si="3"/>
        <v>17.432432432432432</v>
      </c>
      <c r="F22" s="24">
        <v>2220</v>
      </c>
      <c r="G22" s="19">
        <f t="shared" si="4"/>
        <v>963</v>
      </c>
      <c r="H22" s="25">
        <f t="shared" si="5"/>
        <v>90.507518796992485</v>
      </c>
      <c r="I22" s="26">
        <v>101</v>
      </c>
      <c r="J22" s="25">
        <f t="shared" si="6"/>
        <v>9.4924812030075181</v>
      </c>
      <c r="K22" s="24">
        <v>1064</v>
      </c>
      <c r="L22" s="19">
        <f t="shared" si="7"/>
        <v>870</v>
      </c>
      <c r="M22" s="23">
        <f t="shared" si="8"/>
        <v>75.259515570934255</v>
      </c>
      <c r="N22" s="26">
        <v>286</v>
      </c>
      <c r="O22" s="23">
        <f t="shared" si="9"/>
        <v>24.740484429065742</v>
      </c>
      <c r="P22" s="24">
        <v>1156</v>
      </c>
      <c r="Q22" s="47"/>
      <c r="R22" s="47"/>
      <c r="S22" s="47"/>
      <c r="T22" s="47"/>
      <c r="U22" s="47"/>
      <c r="V22" s="47"/>
      <c r="W22" s="47"/>
      <c r="X22" s="47"/>
      <c r="Y22" s="47"/>
    </row>
    <row r="23" spans="1:25" s="2" customFormat="1" ht="21.95" customHeight="1" x14ac:dyDescent="0.25">
      <c r="A23" s="13" t="s">
        <v>385</v>
      </c>
      <c r="B23" s="14">
        <f t="shared" si="1"/>
        <v>8076</v>
      </c>
      <c r="C23" s="22">
        <f t="shared" si="0"/>
        <v>85.315867314599629</v>
      </c>
      <c r="D23" s="16">
        <f t="shared" si="2"/>
        <v>1390</v>
      </c>
      <c r="E23" s="23">
        <f t="shared" si="3"/>
        <v>14.68413268540038</v>
      </c>
      <c r="F23" s="24">
        <v>9466</v>
      </c>
      <c r="G23" s="19">
        <f t="shared" si="4"/>
        <v>4217</v>
      </c>
      <c r="H23" s="25">
        <f t="shared" si="5"/>
        <v>89.933887822563435</v>
      </c>
      <c r="I23" s="26">
        <v>472</v>
      </c>
      <c r="J23" s="25">
        <f t="shared" si="6"/>
        <v>10.066112177436553</v>
      </c>
      <c r="K23" s="24">
        <v>4689</v>
      </c>
      <c r="L23" s="19">
        <f t="shared" si="7"/>
        <v>3859</v>
      </c>
      <c r="M23" s="23">
        <f t="shared" si="8"/>
        <v>80.782918149466184</v>
      </c>
      <c r="N23" s="26">
        <v>918</v>
      </c>
      <c r="O23" s="23">
        <f t="shared" si="9"/>
        <v>19.217081850533805</v>
      </c>
      <c r="P23" s="24">
        <v>4777</v>
      </c>
      <c r="Q23" s="47"/>
      <c r="R23" s="47"/>
      <c r="S23" s="47"/>
      <c r="T23" s="47"/>
      <c r="U23" s="47"/>
      <c r="V23" s="47"/>
      <c r="W23" s="47"/>
      <c r="X23" s="47"/>
      <c r="Y23" s="47"/>
    </row>
    <row r="24" spans="1:25" s="2" customFormat="1" ht="21.95" customHeight="1" x14ac:dyDescent="0.25">
      <c r="A24" s="13" t="s">
        <v>386</v>
      </c>
      <c r="B24" s="14">
        <f t="shared" si="1"/>
        <v>8019</v>
      </c>
      <c r="C24" s="22">
        <f t="shared" si="0"/>
        <v>86.281471917366034</v>
      </c>
      <c r="D24" s="16">
        <f t="shared" si="2"/>
        <v>1275</v>
      </c>
      <c r="E24" s="23">
        <f t="shared" si="3"/>
        <v>13.718528082633958</v>
      </c>
      <c r="F24" s="24">
        <v>9294</v>
      </c>
      <c r="G24" s="19">
        <f t="shared" si="4"/>
        <v>4054</v>
      </c>
      <c r="H24" s="25">
        <f t="shared" si="5"/>
        <v>89.948968271577542</v>
      </c>
      <c r="I24" s="26">
        <v>453</v>
      </c>
      <c r="J24" s="25">
        <f t="shared" si="6"/>
        <v>10.051031728422453</v>
      </c>
      <c r="K24" s="24">
        <v>4507</v>
      </c>
      <c r="L24" s="19">
        <f t="shared" si="7"/>
        <v>3965</v>
      </c>
      <c r="M24" s="23">
        <f t="shared" si="8"/>
        <v>82.828493837476501</v>
      </c>
      <c r="N24" s="26">
        <v>822</v>
      </c>
      <c r="O24" s="23">
        <f t="shared" si="9"/>
        <v>17.171506162523499</v>
      </c>
      <c r="P24" s="24">
        <v>4787</v>
      </c>
      <c r="Q24" s="47"/>
      <c r="R24" s="47"/>
      <c r="S24" s="47"/>
      <c r="T24" s="47"/>
      <c r="U24" s="47"/>
      <c r="V24" s="47"/>
      <c r="W24" s="47"/>
      <c r="X24" s="47"/>
      <c r="Y24" s="47"/>
    </row>
    <row r="25" spans="1:25" s="2" customFormat="1" ht="21.95" customHeight="1" thickBot="1" x14ac:dyDescent="0.3">
      <c r="A25" s="27" t="s">
        <v>96</v>
      </c>
      <c r="B25" s="14">
        <f t="shared" si="1"/>
        <v>23201</v>
      </c>
      <c r="C25" s="28">
        <f t="shared" si="0"/>
        <v>67.882848616068813</v>
      </c>
      <c r="D25" s="16">
        <f t="shared" si="2"/>
        <v>10977</v>
      </c>
      <c r="E25" s="29">
        <f t="shared" si="3"/>
        <v>32.117151383931187</v>
      </c>
      <c r="F25" s="30">
        <v>34178</v>
      </c>
      <c r="G25" s="19">
        <f t="shared" si="4"/>
        <v>12640</v>
      </c>
      <c r="H25" s="31">
        <f t="shared" si="5"/>
        <v>75.856688471463713</v>
      </c>
      <c r="I25" s="32">
        <v>4023</v>
      </c>
      <c r="J25" s="31">
        <f t="shared" si="6"/>
        <v>24.14331152853628</v>
      </c>
      <c r="K25" s="30">
        <v>16663</v>
      </c>
      <c r="L25" s="19">
        <f t="shared" si="7"/>
        <v>10561</v>
      </c>
      <c r="M25" s="29">
        <f t="shared" si="8"/>
        <v>60.296888381387383</v>
      </c>
      <c r="N25" s="32">
        <v>6954</v>
      </c>
      <c r="O25" s="29">
        <f t="shared" si="9"/>
        <v>39.703111618612617</v>
      </c>
      <c r="P25" s="30">
        <v>17515</v>
      </c>
      <c r="Q25" s="47"/>
      <c r="R25" s="47"/>
      <c r="S25" s="47"/>
      <c r="T25" s="47"/>
      <c r="U25" s="47"/>
      <c r="V25" s="47"/>
      <c r="W25" s="47"/>
      <c r="X25" s="47"/>
      <c r="Y25" s="47"/>
    </row>
    <row r="26" spans="1:25" s="2" customFormat="1" ht="21.95" customHeight="1" thickBot="1" x14ac:dyDescent="0.3">
      <c r="A26" s="33" t="s">
        <v>332</v>
      </c>
      <c r="B26" s="34">
        <f>SUM(B7:B25)</f>
        <v>254241</v>
      </c>
      <c r="C26" s="35">
        <f t="shared" si="0"/>
        <v>76.252245659391576</v>
      </c>
      <c r="D26" s="36">
        <f>SUM(D7:D25)</f>
        <v>79180</v>
      </c>
      <c r="E26" s="37">
        <f t="shared" si="3"/>
        <v>23.74775434060842</v>
      </c>
      <c r="F26" s="38">
        <f>SUM(F7:F25)</f>
        <v>333421</v>
      </c>
      <c r="G26" s="39">
        <f>SUM(G7:G25)</f>
        <v>130257</v>
      </c>
      <c r="H26" s="40">
        <f t="shared" si="5"/>
        <v>82.227763398775338</v>
      </c>
      <c r="I26" s="41">
        <f>SUM(I7:I25)</f>
        <v>28153</v>
      </c>
      <c r="J26" s="40">
        <f t="shared" si="6"/>
        <v>17.77223660122467</v>
      </c>
      <c r="K26" s="38">
        <f>SUM(K7:K25)</f>
        <v>158410</v>
      </c>
      <c r="L26" s="39">
        <f>SUM(L7:L25)</f>
        <v>123984</v>
      </c>
      <c r="M26" s="37">
        <f t="shared" si="8"/>
        <v>70.843546977047154</v>
      </c>
      <c r="N26" s="41">
        <f>SUM(N7:N25)</f>
        <v>51027</v>
      </c>
      <c r="O26" s="37">
        <f t="shared" si="9"/>
        <v>29.156453022952846</v>
      </c>
      <c r="P26" s="38">
        <f>SUM(P7:P25)</f>
        <v>175011</v>
      </c>
      <c r="Q26" s="47"/>
      <c r="R26" s="47"/>
      <c r="S26" s="47"/>
      <c r="T26" s="47"/>
      <c r="U26" s="47"/>
      <c r="V26" s="47"/>
      <c r="W26" s="47"/>
      <c r="X26" s="47"/>
      <c r="Y26" s="47"/>
    </row>
    <row r="27" spans="1:25" ht="15" customHeight="1" x14ac:dyDescent="0.25">
      <c r="A27" s="3" t="s">
        <v>349</v>
      </c>
      <c r="B27" s="3"/>
      <c r="C27" s="3"/>
      <c r="D27" s="3"/>
      <c r="E27" s="3"/>
      <c r="F27" s="3"/>
    </row>
    <row r="28" spans="1:25" ht="15" customHeight="1" x14ac:dyDescent="0.25">
      <c r="A28" s="3" t="s">
        <v>348</v>
      </c>
      <c r="B28" s="3"/>
      <c r="C28" s="3"/>
      <c r="D28" s="3"/>
      <c r="E28" s="3"/>
      <c r="F28" s="3"/>
    </row>
    <row r="29" spans="1:25" ht="15" customHeight="1" x14ac:dyDescent="0.25">
      <c r="A29" s="3" t="s">
        <v>396</v>
      </c>
      <c r="B29" s="3"/>
      <c r="C29" s="3"/>
      <c r="D29" s="3"/>
      <c r="E29" s="3"/>
      <c r="F29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6 E26 H26 J26 M26 O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outlinePr summaryBelow="0" summaryRight="0"/>
  </sheetPr>
  <dimension ref="A1:R18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1.5703125" style="42" customWidth="1"/>
    <col min="2" max="2" width="8.855468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28515625" style="9" customWidth="1"/>
    <col min="7" max="7" width="8.855468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28515625" style="9" customWidth="1"/>
    <col min="12" max="12" width="8.855468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28515625" style="9" customWidth="1"/>
    <col min="17" max="18" width="9.140625" style="42"/>
  </cols>
  <sheetData>
    <row r="1" spans="1:18" ht="20.100000000000001" customHeight="1" x14ac:dyDescent="0.25">
      <c r="A1" s="83" t="s">
        <v>350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8" ht="20.100000000000001" customHeight="1" x14ac:dyDescent="0.25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8" ht="20.100000000000001" customHeight="1" x14ac:dyDescent="0.25">
      <c r="A3" s="83" t="s">
        <v>380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8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8" ht="21.75" customHeight="1" x14ac:dyDescent="0.25">
      <c r="A5" s="88" t="s">
        <v>347</v>
      </c>
      <c r="B5" s="84" t="s">
        <v>319</v>
      </c>
      <c r="C5" s="85"/>
      <c r="D5" s="86"/>
      <c r="E5" s="86"/>
      <c r="F5" s="87"/>
      <c r="G5" s="84" t="s">
        <v>320</v>
      </c>
      <c r="H5" s="85"/>
      <c r="I5" s="86"/>
      <c r="J5" s="86"/>
      <c r="K5" s="87"/>
      <c r="L5" s="84" t="s">
        <v>321</v>
      </c>
      <c r="M5" s="85"/>
      <c r="N5" s="86"/>
      <c r="O5" s="86"/>
      <c r="P5" s="87"/>
    </row>
    <row r="6" spans="1:18" ht="50.25" customHeight="1" thickBot="1" x14ac:dyDescent="0.3">
      <c r="A6" s="89"/>
      <c r="B6" s="10" t="s">
        <v>322</v>
      </c>
      <c r="C6" s="11" t="s">
        <v>323</v>
      </c>
      <c r="D6" s="11" t="s">
        <v>324</v>
      </c>
      <c r="E6" s="11" t="s">
        <v>323</v>
      </c>
      <c r="F6" s="12" t="s">
        <v>340</v>
      </c>
      <c r="G6" s="10" t="s">
        <v>322</v>
      </c>
      <c r="H6" s="11" t="s">
        <v>323</v>
      </c>
      <c r="I6" s="11" t="s">
        <v>324</v>
      </c>
      <c r="J6" s="11" t="s">
        <v>323</v>
      </c>
      <c r="K6" s="12" t="s">
        <v>340</v>
      </c>
      <c r="L6" s="10" t="s">
        <v>322</v>
      </c>
      <c r="M6" s="11" t="s">
        <v>323</v>
      </c>
      <c r="N6" s="11" t="s">
        <v>324</v>
      </c>
      <c r="O6" s="11" t="s">
        <v>323</v>
      </c>
      <c r="P6" s="12" t="s">
        <v>340</v>
      </c>
    </row>
    <row r="7" spans="1:18" s="2" customFormat="1" ht="21.95" customHeight="1" x14ac:dyDescent="0.25">
      <c r="A7" s="13" t="s">
        <v>97</v>
      </c>
      <c r="B7" s="14">
        <f>G7+L7</f>
        <v>70541</v>
      </c>
      <c r="C7" s="15">
        <f t="shared" ref="C7:C15" si="0">B7/F7*100</f>
        <v>81.770549572837808</v>
      </c>
      <c r="D7" s="16">
        <f>I7+N7</f>
        <v>15726</v>
      </c>
      <c r="E7" s="17">
        <f>D7/F7*100</f>
        <v>18.229450427162185</v>
      </c>
      <c r="F7" s="18">
        <v>86267</v>
      </c>
      <c r="G7" s="19">
        <f>K7-I7</f>
        <v>34403</v>
      </c>
      <c r="H7" s="20">
        <f>G7/K7*100</f>
        <v>88.478255278656476</v>
      </c>
      <c r="I7" s="21">
        <v>4480</v>
      </c>
      <c r="J7" s="20">
        <f>I7/K7*100</f>
        <v>11.521744721343516</v>
      </c>
      <c r="K7" s="18">
        <v>38883</v>
      </c>
      <c r="L7" s="19">
        <f>P7-N7</f>
        <v>36138</v>
      </c>
      <c r="M7" s="17">
        <f>L7/P7*100</f>
        <v>76.266250211041694</v>
      </c>
      <c r="N7" s="21">
        <v>11246</v>
      </c>
      <c r="O7" s="17">
        <f>N7/P7*100</f>
        <v>23.733749788958296</v>
      </c>
      <c r="P7" s="18">
        <v>47384</v>
      </c>
      <c r="Q7" s="47"/>
      <c r="R7" s="47"/>
    </row>
    <row r="8" spans="1:18" s="2" customFormat="1" ht="21.95" customHeight="1" x14ac:dyDescent="0.25">
      <c r="A8" s="13" t="s">
        <v>98</v>
      </c>
      <c r="B8" s="14">
        <f t="shared" ref="B8:B14" si="1">G8+L8</f>
        <v>24101</v>
      </c>
      <c r="C8" s="22">
        <f t="shared" si="0"/>
        <v>78.428246013667419</v>
      </c>
      <c r="D8" s="16">
        <f t="shared" ref="D8:D14" si="2">I8+N8</f>
        <v>6629</v>
      </c>
      <c r="E8" s="23">
        <f t="shared" ref="E8:E15" si="3">D8/F8*100</f>
        <v>21.571753986332574</v>
      </c>
      <c r="F8" s="24">
        <v>30730</v>
      </c>
      <c r="G8" s="19">
        <f t="shared" ref="G8:G14" si="4">K8-I8</f>
        <v>12031</v>
      </c>
      <c r="H8" s="25">
        <f t="shared" ref="H8:H15" si="5">G8/K8*100</f>
        <v>85.471724921852797</v>
      </c>
      <c r="I8" s="26">
        <v>2045</v>
      </c>
      <c r="J8" s="25">
        <f t="shared" ref="J8:J15" si="6">I8/K8*100</f>
        <v>14.528275078147201</v>
      </c>
      <c r="K8" s="24">
        <v>14076</v>
      </c>
      <c r="L8" s="19">
        <f t="shared" ref="L8:L14" si="7">P8-N8</f>
        <v>12070</v>
      </c>
      <c r="M8" s="23">
        <f t="shared" ref="M8:M15" si="8">L8/P8*100</f>
        <v>72.475081061606815</v>
      </c>
      <c r="N8" s="26">
        <v>4584</v>
      </c>
      <c r="O8" s="23">
        <f t="shared" ref="O8:O15" si="9">N8/P8*100</f>
        <v>27.524918938393178</v>
      </c>
      <c r="P8" s="24">
        <v>16654</v>
      </c>
      <c r="Q8" s="47"/>
      <c r="R8" s="47"/>
    </row>
    <row r="9" spans="1:18" s="2" customFormat="1" ht="21.95" customHeight="1" x14ac:dyDescent="0.25">
      <c r="A9" s="13" t="s">
        <v>388</v>
      </c>
      <c r="B9" s="14">
        <f t="shared" si="1"/>
        <v>34778</v>
      </c>
      <c r="C9" s="22">
        <f t="shared" si="0"/>
        <v>77.31880835927079</v>
      </c>
      <c r="D9" s="16">
        <f t="shared" si="2"/>
        <v>10202</v>
      </c>
      <c r="E9" s="23">
        <f t="shared" si="3"/>
        <v>22.68119164072921</v>
      </c>
      <c r="F9" s="24">
        <v>44980</v>
      </c>
      <c r="G9" s="19">
        <f t="shared" si="4"/>
        <v>17771</v>
      </c>
      <c r="H9" s="25">
        <f t="shared" si="5"/>
        <v>85.000239154350226</v>
      </c>
      <c r="I9" s="26">
        <v>3136</v>
      </c>
      <c r="J9" s="25">
        <f t="shared" si="6"/>
        <v>14.999760845649782</v>
      </c>
      <c r="K9" s="24">
        <v>20907</v>
      </c>
      <c r="L9" s="19">
        <f t="shared" si="7"/>
        <v>17007</v>
      </c>
      <c r="M9" s="23">
        <f t="shared" si="8"/>
        <v>70.647613508910396</v>
      </c>
      <c r="N9" s="26">
        <v>7066</v>
      </c>
      <c r="O9" s="23">
        <f t="shared" si="9"/>
        <v>29.352386491089604</v>
      </c>
      <c r="P9" s="24">
        <v>24073</v>
      </c>
      <c r="Q9" s="47"/>
      <c r="R9" s="47"/>
    </row>
    <row r="10" spans="1:18" s="2" customFormat="1" ht="21.95" customHeight="1" x14ac:dyDescent="0.25">
      <c r="A10" s="13" t="s">
        <v>99</v>
      </c>
      <c r="B10" s="14">
        <f t="shared" si="1"/>
        <v>16061</v>
      </c>
      <c r="C10" s="22">
        <f t="shared" si="0"/>
        <v>80.144710578842322</v>
      </c>
      <c r="D10" s="16">
        <f t="shared" si="2"/>
        <v>3979</v>
      </c>
      <c r="E10" s="23">
        <f t="shared" si="3"/>
        <v>19.855289421157686</v>
      </c>
      <c r="F10" s="24">
        <v>20040</v>
      </c>
      <c r="G10" s="19">
        <f t="shared" si="4"/>
        <v>7909</v>
      </c>
      <c r="H10" s="25">
        <f t="shared" si="5"/>
        <v>88.044083268395852</v>
      </c>
      <c r="I10" s="26">
        <v>1074</v>
      </c>
      <c r="J10" s="25">
        <f t="shared" si="6"/>
        <v>11.955916731604141</v>
      </c>
      <c r="K10" s="24">
        <v>8983</v>
      </c>
      <c r="L10" s="19">
        <f t="shared" si="7"/>
        <v>8152</v>
      </c>
      <c r="M10" s="23">
        <f t="shared" si="8"/>
        <v>73.727050737089627</v>
      </c>
      <c r="N10" s="26">
        <v>2905</v>
      </c>
      <c r="O10" s="23">
        <f t="shared" si="9"/>
        <v>26.272949262910373</v>
      </c>
      <c r="P10" s="24">
        <v>11057</v>
      </c>
      <c r="Q10" s="47"/>
      <c r="R10" s="47"/>
    </row>
    <row r="11" spans="1:18" s="2" customFormat="1" ht="21.95" customHeight="1" x14ac:dyDescent="0.25">
      <c r="A11" s="13" t="s">
        <v>100</v>
      </c>
      <c r="B11" s="14">
        <f t="shared" si="1"/>
        <v>65445</v>
      </c>
      <c r="C11" s="22">
        <f t="shared" si="0"/>
        <v>76.028996619384515</v>
      </c>
      <c r="D11" s="16">
        <f t="shared" si="2"/>
        <v>20634</v>
      </c>
      <c r="E11" s="23">
        <f t="shared" si="3"/>
        <v>23.971003380615478</v>
      </c>
      <c r="F11" s="24">
        <v>86079</v>
      </c>
      <c r="G11" s="19">
        <f t="shared" si="4"/>
        <v>33625</v>
      </c>
      <c r="H11" s="25">
        <f t="shared" si="5"/>
        <v>84.192999148680457</v>
      </c>
      <c r="I11" s="26">
        <v>6313</v>
      </c>
      <c r="J11" s="25">
        <f t="shared" si="6"/>
        <v>15.807000851319545</v>
      </c>
      <c r="K11" s="24">
        <v>39938</v>
      </c>
      <c r="L11" s="19">
        <f t="shared" si="7"/>
        <v>31820</v>
      </c>
      <c r="M11" s="23">
        <f t="shared" si="8"/>
        <v>68.962527903599835</v>
      </c>
      <c r="N11" s="26">
        <v>14321</v>
      </c>
      <c r="O11" s="23">
        <f t="shared" si="9"/>
        <v>31.037472096400165</v>
      </c>
      <c r="P11" s="24">
        <v>46141</v>
      </c>
      <c r="Q11" s="47"/>
      <c r="R11" s="47"/>
    </row>
    <row r="12" spans="1:18" s="2" customFormat="1" ht="21.95" customHeight="1" x14ac:dyDescent="0.25">
      <c r="A12" s="13" t="s">
        <v>101</v>
      </c>
      <c r="B12" s="14">
        <f t="shared" si="1"/>
        <v>22202</v>
      </c>
      <c r="C12" s="22">
        <f t="shared" si="0"/>
        <v>63.778690643762026</v>
      </c>
      <c r="D12" s="16">
        <f t="shared" si="2"/>
        <v>12609</v>
      </c>
      <c r="E12" s="23">
        <f t="shared" si="3"/>
        <v>36.221309356237967</v>
      </c>
      <c r="F12" s="24">
        <v>34811</v>
      </c>
      <c r="G12" s="19">
        <f t="shared" si="4"/>
        <v>11898</v>
      </c>
      <c r="H12" s="25">
        <f t="shared" si="5"/>
        <v>73.426314490249325</v>
      </c>
      <c r="I12" s="26">
        <v>4306</v>
      </c>
      <c r="J12" s="25">
        <f t="shared" si="6"/>
        <v>26.573685509750678</v>
      </c>
      <c r="K12" s="24">
        <v>16204</v>
      </c>
      <c r="L12" s="19">
        <f t="shared" si="7"/>
        <v>10304</v>
      </c>
      <c r="M12" s="23">
        <f t="shared" si="8"/>
        <v>55.377008652657601</v>
      </c>
      <c r="N12" s="26">
        <v>8303</v>
      </c>
      <c r="O12" s="23">
        <f t="shared" si="9"/>
        <v>44.622991347342399</v>
      </c>
      <c r="P12" s="24">
        <v>18607</v>
      </c>
      <c r="Q12" s="47"/>
      <c r="R12" s="47"/>
    </row>
    <row r="13" spans="1:18" s="2" customFormat="1" ht="21.95" customHeight="1" x14ac:dyDescent="0.25">
      <c r="A13" s="13" t="s">
        <v>387</v>
      </c>
      <c r="B13" s="14">
        <f t="shared" si="1"/>
        <v>8744</v>
      </c>
      <c r="C13" s="22">
        <f t="shared" si="0"/>
        <v>60.554016620498615</v>
      </c>
      <c r="D13" s="16">
        <f t="shared" si="2"/>
        <v>5696</v>
      </c>
      <c r="E13" s="23">
        <f t="shared" si="3"/>
        <v>39.445983379501385</v>
      </c>
      <c r="F13" s="24">
        <v>14440</v>
      </c>
      <c r="G13" s="19">
        <f t="shared" si="4"/>
        <v>4790</v>
      </c>
      <c r="H13" s="25">
        <f t="shared" si="5"/>
        <v>70.420464569244345</v>
      </c>
      <c r="I13" s="26">
        <v>2012</v>
      </c>
      <c r="J13" s="25">
        <f t="shared" si="6"/>
        <v>29.579535430755659</v>
      </c>
      <c r="K13" s="24">
        <v>6802</v>
      </c>
      <c r="L13" s="19">
        <f t="shared" si="7"/>
        <v>3954</v>
      </c>
      <c r="M13" s="23">
        <f t="shared" si="8"/>
        <v>51.767478397486258</v>
      </c>
      <c r="N13" s="26">
        <v>3684</v>
      </c>
      <c r="O13" s="23">
        <f t="shared" si="9"/>
        <v>48.232521602513742</v>
      </c>
      <c r="P13" s="24">
        <v>7638</v>
      </c>
      <c r="Q13" s="47"/>
      <c r="R13" s="47"/>
    </row>
    <row r="14" spans="1:18" s="2" customFormat="1" ht="21.95" customHeight="1" thickBot="1" x14ac:dyDescent="0.3">
      <c r="A14" s="27" t="s">
        <v>102</v>
      </c>
      <c r="B14" s="14">
        <f t="shared" si="1"/>
        <v>6073</v>
      </c>
      <c r="C14" s="28">
        <f t="shared" si="0"/>
        <v>82.794819359236541</v>
      </c>
      <c r="D14" s="16">
        <f t="shared" si="2"/>
        <v>1262</v>
      </c>
      <c r="E14" s="29">
        <f t="shared" si="3"/>
        <v>17.205180640763462</v>
      </c>
      <c r="F14" s="30">
        <v>7335</v>
      </c>
      <c r="G14" s="19">
        <f t="shared" si="4"/>
        <v>2953</v>
      </c>
      <c r="H14" s="31">
        <f t="shared" si="5"/>
        <v>89.729565481616518</v>
      </c>
      <c r="I14" s="32">
        <v>338</v>
      </c>
      <c r="J14" s="31">
        <f t="shared" si="6"/>
        <v>10.270434518383469</v>
      </c>
      <c r="K14" s="30">
        <v>3291</v>
      </c>
      <c r="L14" s="19">
        <f t="shared" si="7"/>
        <v>3120</v>
      </c>
      <c r="M14" s="29">
        <f t="shared" si="8"/>
        <v>77.151335311572694</v>
      </c>
      <c r="N14" s="32">
        <v>924</v>
      </c>
      <c r="O14" s="29">
        <f t="shared" si="9"/>
        <v>22.848664688427299</v>
      </c>
      <c r="P14" s="30">
        <v>4044</v>
      </c>
      <c r="Q14" s="47"/>
      <c r="R14" s="47"/>
    </row>
    <row r="15" spans="1:18" s="2" customFormat="1" ht="21.95" customHeight="1" thickBot="1" x14ac:dyDescent="0.3">
      <c r="A15" s="33" t="s">
        <v>331</v>
      </c>
      <c r="B15" s="34">
        <f>SUM(B7:B14)</f>
        <v>247945</v>
      </c>
      <c r="C15" s="35">
        <f t="shared" si="0"/>
        <v>76.365489925527129</v>
      </c>
      <c r="D15" s="36">
        <f>SUM(D7:D14)</f>
        <v>76737</v>
      </c>
      <c r="E15" s="37">
        <f t="shared" si="3"/>
        <v>23.634510074472871</v>
      </c>
      <c r="F15" s="38">
        <f>SUM(F7:F14)</f>
        <v>324682</v>
      </c>
      <c r="G15" s="39">
        <f>SUM(G7:G14)</f>
        <v>125380</v>
      </c>
      <c r="H15" s="40">
        <f t="shared" si="5"/>
        <v>84.10023879155375</v>
      </c>
      <c r="I15" s="41">
        <f>SUM(I7:I14)</f>
        <v>23704</v>
      </c>
      <c r="J15" s="40">
        <f t="shared" si="6"/>
        <v>15.899761208446245</v>
      </c>
      <c r="K15" s="38">
        <f>SUM(K7:K14)</f>
        <v>149084</v>
      </c>
      <c r="L15" s="39">
        <f>SUM(L7:L14)</f>
        <v>122565</v>
      </c>
      <c r="M15" s="37">
        <f t="shared" si="8"/>
        <v>69.798630963906191</v>
      </c>
      <c r="N15" s="41">
        <f>SUM(N7:N14)</f>
        <v>53033</v>
      </c>
      <c r="O15" s="37">
        <f t="shared" si="9"/>
        <v>30.201369036093805</v>
      </c>
      <c r="P15" s="38">
        <f>SUM(P7:P14)</f>
        <v>175598</v>
      </c>
      <c r="Q15" s="47"/>
      <c r="R15" s="47"/>
    </row>
    <row r="16" spans="1:18" ht="15" customHeight="1" x14ac:dyDescent="0.25">
      <c r="A16" s="3" t="s">
        <v>349</v>
      </c>
      <c r="B16" s="3"/>
      <c r="C16" s="3"/>
      <c r="D16" s="3"/>
      <c r="E16" s="3"/>
      <c r="F16" s="3"/>
    </row>
    <row r="17" spans="1:6" ht="15" customHeight="1" x14ac:dyDescent="0.25">
      <c r="A17" s="3" t="s">
        <v>348</v>
      </c>
      <c r="B17" s="3"/>
      <c r="C17" s="3"/>
      <c r="D17" s="3"/>
      <c r="E17" s="3"/>
      <c r="F17" s="3"/>
    </row>
    <row r="18" spans="1:6" ht="15" customHeight="1" x14ac:dyDescent="0.25">
      <c r="A18" s="3" t="s">
        <v>396</v>
      </c>
      <c r="B18" s="3"/>
      <c r="C18" s="3"/>
      <c r="D18" s="3"/>
      <c r="E18" s="3"/>
      <c r="F18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15 E15 H15 J15 M15 O1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AE43244C71D46A8119167C5E0F71A" ma:contentTypeVersion="11" ma:contentTypeDescription="Crear nuevo documento." ma:contentTypeScope="" ma:versionID="4c1524d1f3d008e384aa1fa601e43e03">
  <xsd:schema xmlns:xsd="http://www.w3.org/2001/XMLSchema" xmlns:xs="http://www.w3.org/2001/XMLSchema" xmlns:p="http://schemas.microsoft.com/office/2006/metadata/properties" xmlns:ns2="6d601364-0999-460a-91f5-ffcad76d33e9" xmlns:ns3="c4b08ceb-3513-4b73-97b2-52b1361840c5" targetNamespace="http://schemas.microsoft.com/office/2006/metadata/properties" ma:root="true" ma:fieldsID="06d6740fad3ca80409632ca2f7b5c2c4" ns2:_="" ns3:_="">
    <xsd:import namespace="6d601364-0999-460a-91f5-ffcad76d33e9"/>
    <xsd:import namespace="c4b08ceb-3513-4b73-97b2-52b136184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01364-0999-460a-91f5-ffcad76d3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74d07ee-a2ee-4ea1-89d1-5ed9b3039d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08ceb-3513-4b73-97b2-52b136184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d75bdf-85b7-47b0-8302-040838385a32}" ma:internalName="TaxCatchAll" ma:showField="CatchAllData" ma:web="c4b08ceb-3513-4b73-97b2-52b136184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01364-0999-460a-91f5-ffcad76d33e9">
      <Terms xmlns="http://schemas.microsoft.com/office/infopath/2007/PartnerControls"/>
    </lcf76f155ced4ddcb4097134ff3c332f>
    <TaxCatchAll xmlns="c4b08ceb-3513-4b73-97b2-52b1361840c5" xsi:nil="true"/>
  </documentManagement>
</p:properties>
</file>

<file path=customXml/itemProps1.xml><?xml version="1.0" encoding="utf-8"?>
<ds:datastoreItem xmlns:ds="http://schemas.openxmlformats.org/officeDocument/2006/customXml" ds:itemID="{C77A7D89-4A46-4FED-858F-2B3481A70F53}"/>
</file>

<file path=customXml/itemProps2.xml><?xml version="1.0" encoding="utf-8"?>
<ds:datastoreItem xmlns:ds="http://schemas.openxmlformats.org/officeDocument/2006/customXml" ds:itemID="{82DC903A-728B-4410-ACDB-E9F21708DCF3}"/>
</file>

<file path=customXml/itemProps3.xml><?xml version="1.0" encoding="utf-8"?>
<ds:datastoreItem xmlns:ds="http://schemas.openxmlformats.org/officeDocument/2006/customXml" ds:itemID="{A84F1E7F-C7DF-4810-BB42-86E53A118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DEPARTAMENTO</vt:lpstr>
      <vt:lpstr>GUATEMALA</vt:lpstr>
      <vt:lpstr>EL PROGRESO</vt:lpstr>
      <vt:lpstr>SACATEPÉQUEZ</vt:lpstr>
      <vt:lpstr>CHIMALTENANGO</vt:lpstr>
      <vt:lpstr>ESCUINTLA</vt:lpstr>
      <vt:lpstr>SANTA ROSA</vt:lpstr>
      <vt:lpstr>SOLOLÁ</vt:lpstr>
      <vt:lpstr>TOTONICAPÁN</vt:lpstr>
      <vt:lpstr>QUETZALTENANGO</vt:lpstr>
      <vt:lpstr>SUCHITEPÉQUEZ</vt:lpstr>
      <vt:lpstr>RETALHULEU</vt:lpstr>
      <vt:lpstr>SAN MARCOS</vt:lpstr>
      <vt:lpstr>HUEHUETENANGO</vt:lpstr>
      <vt:lpstr>QUICHÉ</vt:lpstr>
      <vt:lpstr>BAJA VERAPAZ</vt:lpstr>
      <vt:lpstr>ALTA VERAPAZ</vt:lpstr>
      <vt:lpstr>PETÉN</vt:lpstr>
      <vt:lpstr>IZABAL</vt:lpstr>
      <vt:lpstr>ZACAPA</vt:lpstr>
      <vt:lpstr>CHIQUIMULA</vt:lpstr>
      <vt:lpstr>JALAPA</vt:lpstr>
      <vt:lpstr>JUTIAPA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cp:lastPrinted>2023-03-29T18:00:23Z</cp:lastPrinted>
  <dcterms:created xsi:type="dcterms:W3CDTF">2019-09-20T15:26:10Z</dcterms:created>
  <dcterms:modified xsi:type="dcterms:W3CDTF">2023-04-11T21:17:52Z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0x0101000E9AE43244C71D46A8119167C5E0F71A</vt:lpwstr>
  </property>
</Properties>
</file>