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hernandez.INFOM\Desktop\Datos INE\"/>
    </mc:Choice>
  </mc:AlternateContent>
  <bookViews>
    <workbookView xWindow="0" yWindow="0" windowWidth="24000" windowHeight="9630"/>
  </bookViews>
  <sheets>
    <sheet name="Alcan 2022" sheetId="1" r:id="rId1"/>
    <sheet name="Acueducto 2022" sheetId="2" r:id="rId2"/>
    <sheet name="Obras finalizadas 2022" sheetId="3" r:id="rId3"/>
  </sheets>
  <definedNames>
    <definedName name="_xlnm.Print_Area" localSheetId="0">'Alcan 2022'!$A$1:$O$15</definedName>
    <definedName name="_xlnm.Print_Titles" localSheetId="1">'Acueducto 2022'!$5:$7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L15" i="3"/>
  <c r="J15" i="3"/>
  <c r="I15" i="3"/>
  <c r="H15" i="3"/>
  <c r="F15" i="3"/>
  <c r="E15" i="3"/>
  <c r="K14" i="3"/>
  <c r="G14" i="3"/>
  <c r="K13" i="3"/>
  <c r="G13" i="3"/>
  <c r="M10" i="3"/>
  <c r="L10" i="3"/>
  <c r="J10" i="3"/>
  <c r="I10" i="3"/>
  <c r="H10" i="3"/>
  <c r="F10" i="3"/>
  <c r="G10" i="3" s="1"/>
  <c r="E10" i="3"/>
  <c r="K9" i="3"/>
  <c r="G9" i="3"/>
  <c r="K8" i="3"/>
  <c r="G8" i="3"/>
  <c r="K15" i="3" l="1"/>
  <c r="K10" i="3"/>
  <c r="G15" i="3"/>
</calcChain>
</file>

<file path=xl/sharedStrings.xml><?xml version="1.0" encoding="utf-8"?>
<sst xmlns="http://schemas.openxmlformats.org/spreadsheetml/2006/main" count="147" uniqueCount="75">
  <si>
    <t>INSTITUTO DE FOMENTO MUNICIPAL</t>
  </si>
  <si>
    <t>PROGRAMA 14-DESNUTRICIÓN CRONICA</t>
  </si>
  <si>
    <t>CONSTRUCCIÓN DE ALCANTARILLADOS</t>
  </si>
  <si>
    <t>No.</t>
  </si>
  <si>
    <t>UE</t>
  </si>
  <si>
    <t>Nombre de la Obra</t>
  </si>
  <si>
    <t>SNIP</t>
  </si>
  <si>
    <t xml:space="preserve">Unidad de Medida </t>
  </si>
  <si>
    <t>META FÍSICA</t>
  </si>
  <si>
    <t>META FINANCIERA</t>
  </si>
  <si>
    <t xml:space="preserve"> (Cifras expresadas en Quetzales)</t>
  </si>
  <si>
    <t>Inicial</t>
  </si>
  <si>
    <t>Modificación</t>
  </si>
  <si>
    <t>Vigente</t>
  </si>
  <si>
    <t>Ejecutada</t>
  </si>
  <si>
    <t>% Ejecución</t>
  </si>
  <si>
    <t>TOTAL</t>
  </si>
  <si>
    <t>Metro</t>
  </si>
  <si>
    <t>CONSTRUCCIÓN DE ACUEDUCTOS</t>
  </si>
  <si>
    <t xml:space="preserve">META FINANCIERA </t>
  </si>
  <si>
    <t>Documento</t>
  </si>
  <si>
    <t>Mejoramiento sistema de alcantarillado sanitario cabecera municipal de San Pedro Sacatepéquez, San Marcos</t>
  </si>
  <si>
    <t>Mejoramiento sistema de alcantarillado sanitario cabecera municipal de Esquipulas Palo Gordo, San Marcos</t>
  </si>
  <si>
    <t>Mejoramiento sistema de alcantarillado sanitario cabecera municipal de San Pablo, San Marcos</t>
  </si>
  <si>
    <t>Mejoramiento sistema de alcantarillado sanitario cabecera municipal de San José El Rodeo, San Marcos</t>
  </si>
  <si>
    <t>Mejoramiento sistema de alcantarillado sanitario cabecera municipal de San Marcos, San Marcos</t>
  </si>
  <si>
    <t>Construcción sistema de alcantarillado sanitario caserío Nazareth, aldea Zaculeu Central, Huehuetenango Huehuetenango</t>
  </si>
  <si>
    <t>Construcción sistema de agua potable aldea Esquipulas Seque, San Carlos Sija, Quetzaltenango</t>
  </si>
  <si>
    <t>Construcción sistema de agua potable aldea San Francisco Momonlac y aldea Momonlac, municipio de Santa Cruz Barillas, departamento de Huehuetenango</t>
  </si>
  <si>
    <t>Construcción sistema de agua potable Aldea Chiyuc, San Cristóbal Verapaz. Alta Verapaz</t>
  </si>
  <si>
    <t>Ampliación sistema de agua potable aldea Ixquebaj San Sebastian Coatan Huehuetenango</t>
  </si>
  <si>
    <t>Ampliación sistema de agua potable caserío Teogal, aldea San Martín Cuchumatán, Todos Santos Cuchumatán, Huehuetenango</t>
  </si>
  <si>
    <t>Ampliación sistema de agua potable sector La Cuchilla, aldea Nahualate I, San Antonio Suchitepéquez, Suchitepéquez</t>
  </si>
  <si>
    <t>Construcción sistema de agua potable caserío El Naranjo y La Laguna II, Cubulco, Baja Verapaz</t>
  </si>
  <si>
    <t>Construcción sistema de agua potable con  perforación de pozo, aldea Tres Cruces, municipio de Sipacapa, Departamento de San Marcos</t>
  </si>
  <si>
    <t>Ampliación sistema de agua potable caserío Yerbabuena, Chimaltenango, Chimaltenango</t>
  </si>
  <si>
    <t>Construcción sistema de agua potable, aldea Panimacoc, Tecpán Guatemala, Chimaltenango</t>
  </si>
  <si>
    <t>Construcción sistema de agua potable aldea Las Minas, aldea Quequesiguan y sus caseríos Palimope y Barranca, El Cafetal, municipio de Sipacapa, departamento de San Marcos</t>
  </si>
  <si>
    <t>Ampliación sistema de agua potable Godinez municipio San Andres Semetabaj departamento de Solola</t>
  </si>
  <si>
    <t>Construcción sistema de agua potable, aldea Cuá, municipio de Cuilco, Huehuetemango</t>
  </si>
  <si>
    <t>Construcción sistema de agua potable sector I, aldea Chiquilila, San Idelfonso Ixtahaucán, Huehuetenango</t>
  </si>
  <si>
    <t>Construcción sistema de agua potable aldea Guaritas, municipio El Estor, departamento de  Izabal</t>
  </si>
  <si>
    <t>Construcción sistema de agua potable, caserío San Juan, aldea Cuá, Cuilco, Huehuetenango</t>
  </si>
  <si>
    <t>Construcción sistema de agua potable aldea Tuichuna, municipio Concepción Tutuapa, San Marcos</t>
  </si>
  <si>
    <t>Mejoramiento sistema de agua potable cabecera municipal de San Pedro Sacatepéquez, San Marcos</t>
  </si>
  <si>
    <t>Mejoramiento sistema de agua potable cabecera municipal de San Pablo, San Marcos</t>
  </si>
  <si>
    <t>Mejoramiento sistema de agua potable cabecera municipal de San José El Rodeo, San Marcos</t>
  </si>
  <si>
    <t>Mejoramiento sistema de agua potable cabecera municipal de Esquipulas Palo Gordo, San Marcos</t>
  </si>
  <si>
    <t>Mejoramiento sistema de agua potable cabecera municipal de San Marcos, San Marcos</t>
  </si>
  <si>
    <t>Ampliación sistema de agua potable y letrinización aldea Ojo de Agua, Esquipulas Palo Gordo, San Marcos</t>
  </si>
  <si>
    <t>Mejoramiento sistema de agua potable y letrinización aldea San Isidro Chamac, San Pedro Sacatepéquez, San Marcos</t>
  </si>
  <si>
    <t>Construcción sistema de agua potable y letrinización aldea El Xab, El Asintal, Retalhuleu</t>
  </si>
  <si>
    <t>FUENTE: Reportes SIGES y Oficios de Unidades Ejecutoras de Programas Agua Potable y Saneamiento Fase I; y Programa Fondo Nacional UNEPAR</t>
  </si>
  <si>
    <t>PROGRAMADO Y EJECUTADO DEL 1 DE ENERO AL 31 DE DICIEMBRE DE 2022</t>
  </si>
  <si>
    <t xml:space="preserve">Descripción                                  </t>
  </si>
  <si>
    <t>Unidad de  Medida</t>
  </si>
  <si>
    <t>Meta Física 2022</t>
  </si>
  <si>
    <t>Ejecución Física Total de la Obra</t>
  </si>
  <si>
    <t>Ejecución del Presupuesto 2022                                               (Montos en Quetzales)</t>
  </si>
  <si>
    <t>Costo Total de la obra en Quetzales</t>
  </si>
  <si>
    <t>Total de Poblacion beneficiada</t>
  </si>
  <si>
    <t>Ejecutado</t>
  </si>
  <si>
    <t>Obras Finalizadas de Construccion de Alcantarillados</t>
  </si>
  <si>
    <t>Mejoramiento sistema de alcantarillado sanitario Cabecera Municipal de San Pablo, San Marcos</t>
  </si>
  <si>
    <t>Mejoramiento sistema de alcantarillado sanitario Cabecera Municipal de San José El Rodeo, San Marcos</t>
  </si>
  <si>
    <t>TOTAL ALCANTARILLADOS</t>
  </si>
  <si>
    <t>Obras Finalizadas de Construccion de Acueductos</t>
  </si>
  <si>
    <t>Mejoramiento sistema de agua potable Cabecera Municipal de San Pablo, San Marcos</t>
  </si>
  <si>
    <t>Mejoramiento sistema de agua potable Cabecera Municipal de San José El Rodeo, San Marcos</t>
  </si>
  <si>
    <t>TOTAL ACUEDUCTOS</t>
  </si>
  <si>
    <t>Programa de Agua Potable y Saneamiento para el Desarrollo Humano -Fase I-</t>
  </si>
  <si>
    <t>Obras Finalizadas de construcción de acueductos y construcción de alcantarillados.</t>
  </si>
  <si>
    <t xml:space="preserve">Año 2022 </t>
  </si>
  <si>
    <t>Instituto de Fomento Municipal -INFOM-</t>
  </si>
  <si>
    <t>FUENTE: Memoria de labores de INFOM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</si>
</sst>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3" fillId="2" borderId="0" xfId="0" applyFont="1" applyFill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justify" vertical="center" wrapText="1"/>
    </xf>
    <xf numFmtId="164" fontId="3" fillId="2" borderId="16" xfId="1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" fontId="3" fillId="2" borderId="18" xfId="1" applyNumberFormat="1" applyFont="1" applyFill="1" applyBorder="1" applyAlignment="1">
      <alignment horizontal="center" vertical="center"/>
    </xf>
    <xf numFmtId="4" fontId="3" fillId="2" borderId="19" xfId="1" applyNumberFormat="1" applyFont="1" applyFill="1" applyBorder="1" applyAlignment="1">
      <alignment horizontal="right" vertical="center"/>
    </xf>
    <xf numFmtId="4" fontId="3" fillId="2" borderId="19" xfId="1" applyNumberFormat="1" applyFont="1" applyFill="1" applyBorder="1" applyAlignment="1">
      <alignment horizontal="center" vertical="center"/>
    </xf>
    <xf numFmtId="4" fontId="3" fillId="2" borderId="20" xfId="1" applyNumberFormat="1" applyFont="1" applyFill="1" applyBorder="1" applyAlignment="1">
      <alignment horizontal="right" vertical="center"/>
    </xf>
    <xf numFmtId="4" fontId="3" fillId="2" borderId="21" xfId="1" applyNumberFormat="1" applyFont="1" applyFill="1" applyBorder="1" applyAlignment="1">
      <alignment horizontal="right" vertical="center"/>
    </xf>
    <xf numFmtId="4" fontId="3" fillId="2" borderId="22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right" vertical="center"/>
    </xf>
    <xf numFmtId="4" fontId="3" fillId="2" borderId="23" xfId="1" applyNumberFormat="1" applyFont="1" applyFill="1" applyBorder="1" applyAlignment="1">
      <alignment horizontal="center" vertical="center"/>
    </xf>
    <xf numFmtId="4" fontId="3" fillId="2" borderId="24" xfId="1" applyNumberFormat="1" applyFont="1" applyFill="1" applyBorder="1" applyAlignment="1">
      <alignment horizontal="right" vertical="center"/>
    </xf>
    <xf numFmtId="4" fontId="3" fillId="2" borderId="25" xfId="1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4" fontId="3" fillId="2" borderId="26" xfId="1" applyNumberFormat="1" applyFont="1" applyFill="1" applyBorder="1" applyAlignment="1">
      <alignment horizontal="center" vertical="center"/>
    </xf>
    <xf numFmtId="4" fontId="3" fillId="2" borderId="27" xfId="1" applyNumberFormat="1" applyFont="1" applyFill="1" applyBorder="1" applyAlignment="1">
      <alignment horizontal="center" vertical="center"/>
    </xf>
    <xf numFmtId="4" fontId="3" fillId="2" borderId="27" xfId="1" applyNumberFormat="1" applyFont="1" applyFill="1" applyBorder="1" applyAlignment="1">
      <alignment horizontal="right" vertical="center"/>
    </xf>
    <xf numFmtId="4" fontId="3" fillId="2" borderId="28" xfId="1" applyNumberFormat="1" applyFont="1" applyFill="1" applyBorder="1" applyAlignment="1">
      <alignment horizontal="right" vertical="center"/>
    </xf>
    <xf numFmtId="4" fontId="3" fillId="2" borderId="29" xfId="1" applyNumberFormat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/>
    </xf>
    <xf numFmtId="4" fontId="2" fillId="2" borderId="34" xfId="1" applyNumberFormat="1" applyFont="1" applyFill="1" applyBorder="1" applyAlignment="1">
      <alignment vertical="center"/>
    </xf>
    <xf numFmtId="4" fontId="2" fillId="2" borderId="35" xfId="1" applyNumberFormat="1" applyFont="1" applyFill="1" applyBorder="1" applyAlignment="1">
      <alignment horizontal="right" vertical="center"/>
    </xf>
    <xf numFmtId="4" fontId="2" fillId="2" borderId="35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34" xfId="1" applyNumberFormat="1" applyFont="1" applyFill="1" applyBorder="1" applyAlignment="1">
      <alignment horizontal="right" vertical="center"/>
    </xf>
    <xf numFmtId="4" fontId="2" fillId="2" borderId="36" xfId="1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/>
    <xf numFmtId="43" fontId="3" fillId="2" borderId="0" xfId="0" applyNumberFormat="1" applyFont="1" applyFill="1"/>
    <xf numFmtId="0" fontId="5" fillId="2" borderId="0" xfId="0" applyFont="1" applyFill="1"/>
    <xf numFmtId="0" fontId="4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justify" vertical="center" wrapText="1"/>
    </xf>
    <xf numFmtId="164" fontId="5" fillId="2" borderId="38" xfId="1" applyNumberFormat="1" applyFont="1" applyFill="1" applyBorder="1" applyAlignment="1">
      <alignment horizontal="center" vertical="center" wrapText="1"/>
    </xf>
    <xf numFmtId="4" fontId="5" fillId="2" borderId="38" xfId="1" applyNumberFormat="1" applyFont="1" applyFill="1" applyBorder="1" applyAlignment="1">
      <alignment horizontal="right" vertical="center" wrapText="1"/>
    </xf>
    <xf numFmtId="4" fontId="5" fillId="2" borderId="38" xfId="1" applyNumberFormat="1" applyFont="1" applyFill="1" applyBorder="1" applyAlignment="1">
      <alignment vertical="center" wrapText="1"/>
    </xf>
    <xf numFmtId="4" fontId="5" fillId="2" borderId="38" xfId="1" applyNumberFormat="1" applyFont="1" applyFill="1" applyBorder="1" applyAlignment="1">
      <alignment horizontal="center" vertical="center" wrapText="1"/>
    </xf>
    <xf numFmtId="4" fontId="5" fillId="2" borderId="39" xfId="1" applyNumberFormat="1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justify" vertical="center" wrapText="1"/>
    </xf>
    <xf numFmtId="164" fontId="5" fillId="2" borderId="41" xfId="1" applyNumberFormat="1" applyFont="1" applyFill="1" applyBorder="1" applyAlignment="1">
      <alignment horizontal="center" vertical="center" wrapText="1"/>
    </xf>
    <xf numFmtId="4" fontId="5" fillId="2" borderId="41" xfId="1" applyNumberFormat="1" applyFont="1" applyFill="1" applyBorder="1" applyAlignment="1">
      <alignment horizontal="right" vertical="center" wrapText="1"/>
    </xf>
    <xf numFmtId="4" fontId="5" fillId="2" borderId="41" xfId="1" applyNumberFormat="1" applyFont="1" applyFill="1" applyBorder="1" applyAlignment="1">
      <alignment vertical="center" wrapText="1"/>
    </xf>
    <xf numFmtId="4" fontId="5" fillId="2" borderId="41" xfId="1" applyNumberFormat="1" applyFont="1" applyFill="1" applyBorder="1" applyAlignment="1">
      <alignment horizontal="center" vertical="center" wrapText="1"/>
    </xf>
    <xf numFmtId="4" fontId="5" fillId="2" borderId="42" xfId="1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4" fontId="4" fillId="2" borderId="19" xfId="1" applyNumberFormat="1" applyFont="1" applyFill="1" applyBorder="1" applyAlignment="1">
      <alignment horizontal="right" vertical="center" wrapText="1"/>
    </xf>
    <xf numFmtId="4" fontId="4" fillId="2" borderId="21" xfId="1" applyNumberFormat="1" applyFont="1" applyFill="1" applyBorder="1" applyAlignment="1">
      <alignment horizontal="right" vertical="center" wrapText="1"/>
    </xf>
    <xf numFmtId="0" fontId="4" fillId="2" borderId="23" xfId="0" applyFont="1" applyFill="1" applyBorder="1" applyAlignment="1">
      <alignment horizontal="center" vertical="center"/>
    </xf>
    <xf numFmtId="4" fontId="4" fillId="2" borderId="23" xfId="1" applyNumberFormat="1" applyFont="1" applyFill="1" applyBorder="1" applyAlignment="1">
      <alignment horizontal="right" vertical="center" wrapText="1"/>
    </xf>
    <xf numFmtId="4" fontId="4" fillId="2" borderId="25" xfId="1" applyNumberFormat="1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center" vertical="center"/>
    </xf>
    <xf numFmtId="4" fontId="4" fillId="2" borderId="44" xfId="1" applyNumberFormat="1" applyFont="1" applyFill="1" applyBorder="1" applyAlignment="1">
      <alignment horizontal="right" vertical="center" wrapText="1"/>
    </xf>
    <xf numFmtId="4" fontId="4" fillId="2" borderId="45" xfId="1" applyNumberFormat="1" applyFont="1" applyFill="1" applyBorder="1" applyAlignment="1">
      <alignment horizontal="right" vertical="center" wrapText="1"/>
    </xf>
    <xf numFmtId="4" fontId="6" fillId="2" borderId="27" xfId="1" applyNumberFormat="1" applyFont="1" applyFill="1" applyBorder="1" applyAlignment="1">
      <alignment horizontal="right" vertical="center" wrapText="1"/>
    </xf>
    <xf numFmtId="4" fontId="6" fillId="2" borderId="29" xfId="1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2" fontId="5" fillId="2" borderId="0" xfId="0" applyNumberFormat="1" applyFont="1" applyFill="1"/>
    <xf numFmtId="0" fontId="8" fillId="3" borderId="40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8" xfId="0" applyFont="1" applyBorder="1" applyAlignment="1">
      <alignment vertical="center" wrapText="1"/>
    </xf>
    <xf numFmtId="0" fontId="9" fillId="0" borderId="52" xfId="0" applyFont="1" applyBorder="1" applyAlignment="1">
      <alignment horizontal="center" vertical="center" wrapText="1"/>
    </xf>
    <xf numFmtId="165" fontId="9" fillId="0" borderId="37" xfId="1" applyNumberFormat="1" applyFont="1" applyBorder="1" applyAlignment="1">
      <alignment horizontal="center" vertical="center"/>
    </xf>
    <xf numFmtId="165" fontId="9" fillId="0" borderId="38" xfId="1" applyNumberFormat="1" applyFont="1" applyBorder="1" applyAlignment="1">
      <alignment horizontal="center" vertical="center"/>
    </xf>
    <xf numFmtId="1" fontId="9" fillId="0" borderId="38" xfId="3" applyNumberFormat="1" applyFont="1" applyBorder="1" applyAlignment="1">
      <alignment horizontal="center" vertical="center"/>
    </xf>
    <xf numFmtId="165" fontId="9" fillId="0" borderId="39" xfId="1" applyNumberFormat="1" applyFont="1" applyBorder="1" applyAlignment="1">
      <alignment horizontal="center" vertical="center"/>
    </xf>
    <xf numFmtId="43" fontId="9" fillId="0" borderId="37" xfId="1" applyFont="1" applyBorder="1" applyAlignment="1">
      <alignment vertical="center"/>
    </xf>
    <xf numFmtId="43" fontId="9" fillId="0" borderId="38" xfId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165" fontId="9" fillId="0" borderId="53" xfId="1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165" fontId="9" fillId="0" borderId="22" xfId="1" applyNumberFormat="1" applyFont="1" applyBorder="1" applyAlignment="1">
      <alignment horizontal="center" vertical="center"/>
    </xf>
    <xf numFmtId="165" fontId="9" fillId="0" borderId="23" xfId="1" applyNumberFormat="1" applyFont="1" applyBorder="1" applyAlignment="1">
      <alignment horizontal="center" vertical="center"/>
    </xf>
    <xf numFmtId="1" fontId="9" fillId="0" borderId="23" xfId="3" applyNumberFormat="1" applyFont="1" applyBorder="1" applyAlignment="1">
      <alignment horizontal="center" vertical="center"/>
    </xf>
    <xf numFmtId="165" fontId="9" fillId="0" borderId="25" xfId="1" applyNumberFormat="1" applyFont="1" applyBorder="1" applyAlignment="1">
      <alignment horizontal="center" vertical="center"/>
    </xf>
    <xf numFmtId="43" fontId="9" fillId="0" borderId="22" xfId="1" applyFont="1" applyBorder="1" applyAlignment="1">
      <alignment vertical="center"/>
    </xf>
    <xf numFmtId="43" fontId="9" fillId="0" borderId="23" xfId="1" applyFont="1" applyFill="1" applyBorder="1" applyAlignment="1">
      <alignment horizontal="center" vertical="center"/>
    </xf>
    <xf numFmtId="4" fontId="9" fillId="0" borderId="25" xfId="2" applyNumberFormat="1" applyFont="1" applyFill="1" applyBorder="1" applyAlignment="1">
      <alignment horizontal="center" vertical="center"/>
    </xf>
    <xf numFmtId="165" fontId="9" fillId="0" borderId="54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4" fontId="7" fillId="3" borderId="30" xfId="1" applyNumberFormat="1" applyFont="1" applyFill="1" applyBorder="1" applyAlignment="1">
      <alignment horizontal="center" vertical="center"/>
    </xf>
    <xf numFmtId="4" fontId="7" fillId="3" borderId="31" xfId="1" applyNumberFormat="1" applyFont="1" applyFill="1" applyBorder="1" applyAlignment="1">
      <alignment horizontal="center" vertical="center"/>
    </xf>
    <xf numFmtId="3" fontId="7" fillId="3" borderId="31" xfId="1" applyNumberFormat="1" applyFont="1" applyFill="1" applyBorder="1" applyAlignment="1">
      <alignment horizontal="center" vertical="center"/>
    </xf>
    <xf numFmtId="3" fontId="7" fillId="3" borderId="55" xfId="1" applyNumberFormat="1" applyFont="1" applyFill="1" applyBorder="1" applyAlignment="1">
      <alignment horizontal="center" vertical="center"/>
    </xf>
    <xf numFmtId="4" fontId="7" fillId="3" borderId="55" xfId="1" applyNumberFormat="1" applyFont="1" applyFill="1" applyBorder="1" applyAlignment="1">
      <alignment horizontal="center" vertical="center"/>
    </xf>
    <xf numFmtId="165" fontId="7" fillId="3" borderId="51" xfId="1" applyNumberFormat="1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4" fontId="7" fillId="3" borderId="50" xfId="1" applyNumberFormat="1" applyFont="1" applyFill="1" applyBorder="1" applyAlignment="1">
      <alignment horizontal="center" vertical="center"/>
    </xf>
    <xf numFmtId="3" fontId="7" fillId="3" borderId="50" xfId="1" applyNumberFormat="1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6" xfId="0" applyFont="1" applyBorder="1" applyAlignment="1">
      <alignment vertical="center" wrapText="1"/>
    </xf>
    <xf numFmtId="0" fontId="9" fillId="0" borderId="47" xfId="0" applyFont="1" applyBorder="1" applyAlignment="1">
      <alignment horizontal="center" vertical="center" wrapText="1"/>
    </xf>
    <xf numFmtId="165" fontId="9" fillId="0" borderId="40" xfId="1" applyNumberFormat="1" applyFont="1" applyBorder="1" applyAlignment="1">
      <alignment horizontal="center" vertical="center"/>
    </xf>
    <xf numFmtId="165" fontId="9" fillId="0" borderId="46" xfId="1" applyNumberFormat="1" applyFont="1" applyBorder="1" applyAlignment="1">
      <alignment horizontal="center" vertical="center"/>
    </xf>
    <xf numFmtId="1" fontId="9" fillId="0" borderId="46" xfId="3" applyNumberFormat="1" applyFont="1" applyBorder="1" applyAlignment="1">
      <alignment horizontal="center" vertical="center"/>
    </xf>
    <xf numFmtId="165" fontId="9" fillId="0" borderId="48" xfId="1" applyNumberFormat="1" applyFont="1" applyBorder="1" applyAlignment="1">
      <alignment horizontal="center" vertical="center"/>
    </xf>
    <xf numFmtId="43" fontId="9" fillId="0" borderId="40" xfId="1" applyFont="1" applyBorder="1" applyAlignment="1">
      <alignment vertical="center"/>
    </xf>
    <xf numFmtId="43" fontId="9" fillId="0" borderId="46" xfId="1" applyFont="1" applyFill="1" applyBorder="1" applyAlignment="1">
      <alignment horizontal="center" vertical="center"/>
    </xf>
    <xf numFmtId="4" fontId="9" fillId="0" borderId="48" xfId="2" applyNumberFormat="1" applyFont="1" applyFill="1" applyBorder="1" applyAlignment="1">
      <alignment horizontal="center" vertical="center"/>
    </xf>
    <xf numFmtId="165" fontId="9" fillId="0" borderId="56" xfId="1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7" fillId="3" borderId="1" xfId="1" applyNumberFormat="1" applyFont="1" applyFill="1" applyBorder="1" applyAlignment="1">
      <alignment horizontal="center" vertical="center"/>
    </xf>
    <xf numFmtId="3" fontId="7" fillId="3" borderId="1" xfId="1" applyNumberFormat="1" applyFont="1" applyFill="1" applyBorder="1" applyAlignment="1">
      <alignment horizontal="center" vertical="center"/>
    </xf>
    <xf numFmtId="165" fontId="7" fillId="3" borderId="10" xfId="1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horizontal="center" vertical="center" wrapText="1"/>
    </xf>
    <xf numFmtId="164" fontId="4" fillId="2" borderId="23" xfId="1" applyNumberFormat="1" applyFont="1" applyFill="1" applyBorder="1" applyAlignment="1">
      <alignment horizontal="center" vertical="center" wrapText="1"/>
    </xf>
    <xf numFmtId="164" fontId="4" fillId="2" borderId="27" xfId="1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left" vertical="center"/>
    </xf>
    <xf numFmtId="0" fontId="7" fillId="4" borderId="50" xfId="0" applyFont="1" applyFill="1" applyBorder="1" applyAlignment="1">
      <alignment horizontal="left" vertical="center"/>
    </xf>
    <xf numFmtId="0" fontId="7" fillId="4" borderId="51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="50" zoomScaleNormal="70" zoomScaleSheetLayoutView="50" workbookViewId="0">
      <selection activeCell="A5" sqref="A5:A7"/>
    </sheetView>
  </sheetViews>
  <sheetFormatPr baseColWidth="10" defaultRowHeight="23.25" x14ac:dyDescent="0.35"/>
  <cols>
    <col min="1" max="1" width="7.5703125" style="35" customWidth="1"/>
    <col min="2" max="2" width="8.28515625" style="35" customWidth="1"/>
    <col min="3" max="3" width="40.85546875" style="1" customWidth="1"/>
    <col min="4" max="4" width="19.42578125" style="1" bestFit="1" customWidth="1"/>
    <col min="5" max="5" width="17.7109375" style="35" customWidth="1"/>
    <col min="6" max="6" width="20" style="1" customWidth="1"/>
    <col min="7" max="7" width="23.5703125" style="1" customWidth="1"/>
    <col min="8" max="10" width="21.5703125" style="1" customWidth="1"/>
    <col min="11" max="11" width="29" style="1" customWidth="1"/>
    <col min="12" max="12" width="31.28515625" style="1" bestFit="1" customWidth="1"/>
    <col min="13" max="14" width="29" style="1" customWidth="1"/>
    <col min="15" max="15" width="29" style="36" customWidth="1"/>
    <col min="16" max="16384" width="11.42578125" style="1"/>
  </cols>
  <sheetData>
    <row r="1" spans="1:15" ht="21.75" customHeight="1" x14ac:dyDescent="0.3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</row>
    <row r="2" spans="1:15" ht="21.75" customHeight="1" x14ac:dyDescent="0.35">
      <c r="A2" s="134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5" ht="21.75" customHeight="1" x14ac:dyDescent="0.35">
      <c r="A3" s="134" t="s">
        <v>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ht="21.75" customHeight="1" thickBot="1" x14ac:dyDescent="0.4">
      <c r="A4" s="135" t="s">
        <v>53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5" ht="30" customHeight="1" x14ac:dyDescent="0.35">
      <c r="A5" s="136" t="s">
        <v>3</v>
      </c>
      <c r="B5" s="139" t="s">
        <v>4</v>
      </c>
      <c r="C5" s="142" t="s">
        <v>5</v>
      </c>
      <c r="D5" s="139" t="s">
        <v>6</v>
      </c>
      <c r="E5" s="139" t="s">
        <v>7</v>
      </c>
      <c r="F5" s="145" t="s">
        <v>8</v>
      </c>
      <c r="G5" s="146"/>
      <c r="H5" s="146"/>
      <c r="I5" s="146"/>
      <c r="J5" s="146"/>
      <c r="K5" s="136" t="s">
        <v>9</v>
      </c>
      <c r="L5" s="149"/>
      <c r="M5" s="149"/>
      <c r="N5" s="149"/>
      <c r="O5" s="142"/>
    </row>
    <row r="6" spans="1:15" ht="30" customHeight="1" thickBot="1" x14ac:dyDescent="0.4">
      <c r="A6" s="137"/>
      <c r="B6" s="140"/>
      <c r="C6" s="143"/>
      <c r="D6" s="140"/>
      <c r="E6" s="140"/>
      <c r="F6" s="147"/>
      <c r="G6" s="148"/>
      <c r="H6" s="148"/>
      <c r="I6" s="148"/>
      <c r="J6" s="148"/>
      <c r="K6" s="138" t="s">
        <v>10</v>
      </c>
      <c r="L6" s="150"/>
      <c r="M6" s="150"/>
      <c r="N6" s="150"/>
      <c r="O6" s="144"/>
    </row>
    <row r="7" spans="1:15" ht="63.75" customHeight="1" thickBot="1" x14ac:dyDescent="0.4">
      <c r="A7" s="138"/>
      <c r="B7" s="141"/>
      <c r="C7" s="144"/>
      <c r="D7" s="141"/>
      <c r="E7" s="141"/>
      <c r="F7" s="2" t="s">
        <v>11</v>
      </c>
      <c r="G7" s="3" t="s">
        <v>12</v>
      </c>
      <c r="H7" s="3" t="s">
        <v>13</v>
      </c>
      <c r="I7" s="4" t="s">
        <v>14</v>
      </c>
      <c r="J7" s="4" t="s">
        <v>15</v>
      </c>
      <c r="K7" s="2" t="s">
        <v>11</v>
      </c>
      <c r="L7" s="3" t="s">
        <v>12</v>
      </c>
      <c r="M7" s="3" t="s">
        <v>13</v>
      </c>
      <c r="N7" s="4" t="s">
        <v>14</v>
      </c>
      <c r="O7" s="5" t="s">
        <v>15</v>
      </c>
    </row>
    <row r="8" spans="1:15" ht="157.5" customHeight="1" x14ac:dyDescent="0.35">
      <c r="A8" s="6">
        <v>1</v>
      </c>
      <c r="B8" s="6">
        <v>306</v>
      </c>
      <c r="C8" s="7" t="s">
        <v>21</v>
      </c>
      <c r="D8" s="8">
        <v>153671</v>
      </c>
      <c r="E8" s="9" t="s">
        <v>17</v>
      </c>
      <c r="F8" s="10">
        <v>1505</v>
      </c>
      <c r="G8" s="11">
        <v>64939</v>
      </c>
      <c r="H8" s="12">
        <v>66444</v>
      </c>
      <c r="I8" s="11">
        <v>51902</v>
      </c>
      <c r="J8" s="13">
        <v>78.113900427427609</v>
      </c>
      <c r="K8" s="10">
        <v>18595000</v>
      </c>
      <c r="L8" s="11">
        <v>13040000</v>
      </c>
      <c r="M8" s="12">
        <v>31635000</v>
      </c>
      <c r="N8" s="11">
        <v>23459319.789999999</v>
      </c>
      <c r="O8" s="14">
        <v>74.156218713450301</v>
      </c>
    </row>
    <row r="9" spans="1:15" ht="138" customHeight="1" x14ac:dyDescent="0.35">
      <c r="A9" s="6">
        <v>2</v>
      </c>
      <c r="B9" s="6">
        <v>306</v>
      </c>
      <c r="C9" s="7" t="s">
        <v>22</v>
      </c>
      <c r="D9" s="8">
        <v>153676</v>
      </c>
      <c r="E9" s="9" t="s">
        <v>17</v>
      </c>
      <c r="F9" s="15">
        <v>890</v>
      </c>
      <c r="G9" s="16">
        <v>299</v>
      </c>
      <c r="H9" s="17">
        <v>1189</v>
      </c>
      <c r="I9" s="16">
        <v>1169</v>
      </c>
      <c r="J9" s="18">
        <v>98.317914213624888</v>
      </c>
      <c r="K9" s="15">
        <v>1100000</v>
      </c>
      <c r="L9" s="16">
        <v>-418540</v>
      </c>
      <c r="M9" s="17">
        <v>681460</v>
      </c>
      <c r="N9" s="16">
        <v>648656.71</v>
      </c>
      <c r="O9" s="19">
        <v>95.186322014498288</v>
      </c>
    </row>
    <row r="10" spans="1:15" ht="108" customHeight="1" x14ac:dyDescent="0.35">
      <c r="A10" s="6">
        <v>3</v>
      </c>
      <c r="B10" s="6">
        <v>306</v>
      </c>
      <c r="C10" s="7" t="s">
        <v>23</v>
      </c>
      <c r="D10" s="8">
        <v>153750</v>
      </c>
      <c r="E10" s="9" t="s">
        <v>17</v>
      </c>
      <c r="F10" s="15">
        <v>320</v>
      </c>
      <c r="G10" s="16">
        <v>24424</v>
      </c>
      <c r="H10" s="17">
        <v>24744</v>
      </c>
      <c r="I10" s="16">
        <v>24744</v>
      </c>
      <c r="J10" s="18">
        <v>100</v>
      </c>
      <c r="K10" s="15">
        <v>1155000</v>
      </c>
      <c r="L10" s="16">
        <v>2616530</v>
      </c>
      <c r="M10" s="17">
        <v>3771530</v>
      </c>
      <c r="N10" s="16">
        <v>3771523.34</v>
      </c>
      <c r="O10" s="19">
        <v>99.999823413840005</v>
      </c>
    </row>
    <row r="11" spans="1:15" ht="136.5" customHeight="1" x14ac:dyDescent="0.35">
      <c r="A11" s="6">
        <v>4</v>
      </c>
      <c r="B11" s="6">
        <v>306</v>
      </c>
      <c r="C11" s="7" t="s">
        <v>24</v>
      </c>
      <c r="D11" s="8">
        <v>153759</v>
      </c>
      <c r="E11" s="9" t="s">
        <v>17</v>
      </c>
      <c r="F11" s="15">
        <v>161</v>
      </c>
      <c r="G11" s="16">
        <v>4619</v>
      </c>
      <c r="H11" s="17">
        <v>4780</v>
      </c>
      <c r="I11" s="16">
        <v>4780</v>
      </c>
      <c r="J11" s="18">
        <v>100</v>
      </c>
      <c r="K11" s="15">
        <v>500000</v>
      </c>
      <c r="L11" s="16">
        <v>2363830</v>
      </c>
      <c r="M11" s="17">
        <v>2863830</v>
      </c>
      <c r="N11" s="16">
        <v>2863822.77</v>
      </c>
      <c r="O11" s="19">
        <v>99.999747540880563</v>
      </c>
    </row>
    <row r="12" spans="1:15" ht="129.75" customHeight="1" x14ac:dyDescent="0.35">
      <c r="A12" s="6">
        <v>5</v>
      </c>
      <c r="B12" s="6">
        <v>306</v>
      </c>
      <c r="C12" s="7" t="s">
        <v>25</v>
      </c>
      <c r="D12" s="8">
        <v>189147</v>
      </c>
      <c r="E12" s="9" t="s">
        <v>17</v>
      </c>
      <c r="F12" s="15">
        <v>4700</v>
      </c>
      <c r="G12" s="16">
        <v>2134</v>
      </c>
      <c r="H12" s="17">
        <v>6834</v>
      </c>
      <c r="I12" s="16">
        <v>6816</v>
      </c>
      <c r="J12" s="18">
        <v>99.736611062335385</v>
      </c>
      <c r="K12" s="15">
        <v>22285000</v>
      </c>
      <c r="L12" s="16">
        <v>22516326</v>
      </c>
      <c r="M12" s="17">
        <v>44801326</v>
      </c>
      <c r="N12" s="16">
        <v>44798642.200000003</v>
      </c>
      <c r="O12" s="19">
        <v>99.994009552306565</v>
      </c>
    </row>
    <row r="13" spans="1:15" ht="173.25" customHeight="1" thickBot="1" x14ac:dyDescent="0.4">
      <c r="A13" s="6">
        <v>6</v>
      </c>
      <c r="B13" s="20">
        <v>301</v>
      </c>
      <c r="C13" s="21" t="s">
        <v>26</v>
      </c>
      <c r="D13" s="21">
        <v>223846</v>
      </c>
      <c r="E13" s="22" t="s">
        <v>17</v>
      </c>
      <c r="F13" s="23">
        <v>1000</v>
      </c>
      <c r="G13" s="24">
        <v>-1000</v>
      </c>
      <c r="H13" s="25">
        <v>0</v>
      </c>
      <c r="I13" s="25">
        <v>0</v>
      </c>
      <c r="J13" s="26">
        <v>0</v>
      </c>
      <c r="K13" s="23">
        <v>4000000</v>
      </c>
      <c r="L13" s="24">
        <v>-4000000</v>
      </c>
      <c r="M13" s="24">
        <v>0</v>
      </c>
      <c r="N13" s="24">
        <v>0</v>
      </c>
      <c r="O13" s="27">
        <v>0</v>
      </c>
    </row>
    <row r="14" spans="1:15" ht="34.5" customHeight="1" thickBot="1" x14ac:dyDescent="0.4">
      <c r="A14" s="131" t="s">
        <v>16</v>
      </c>
      <c r="B14" s="132"/>
      <c r="C14" s="132"/>
      <c r="D14" s="133"/>
      <c r="E14" s="28" t="s">
        <v>17</v>
      </c>
      <c r="F14" s="29">
        <v>8576</v>
      </c>
      <c r="G14" s="30">
        <v>95415</v>
      </c>
      <c r="H14" s="31">
        <v>103991</v>
      </c>
      <c r="I14" s="30">
        <v>89411</v>
      </c>
      <c r="J14" s="32">
        <v>85.979555923108734</v>
      </c>
      <c r="K14" s="33">
        <v>47635000</v>
      </c>
      <c r="L14" s="31">
        <v>36118146</v>
      </c>
      <c r="M14" s="30">
        <v>83753146</v>
      </c>
      <c r="N14" s="30">
        <v>75541964.810000002</v>
      </c>
      <c r="O14" s="34">
        <v>90.195972829486308</v>
      </c>
    </row>
    <row r="15" spans="1:15" x14ac:dyDescent="0.35">
      <c r="C15" s="1" t="s">
        <v>52</v>
      </c>
    </row>
    <row r="21" spans="13:13" x14ac:dyDescent="0.35">
      <c r="M21" s="37"/>
    </row>
  </sheetData>
  <mergeCells count="13">
    <mergeCell ref="A14:D14"/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J6"/>
    <mergeCell ref="K5:O5"/>
    <mergeCell ref="K6:O6"/>
  </mergeCells>
  <pageMargins left="0.19" right="0.21" top="0.74803149606299213" bottom="0.6" header="0.31496062992125984" footer="0.31496062992125984"/>
  <pageSetup paperSize="11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topLeftCell="B32" zoomScale="60" zoomScaleNormal="50" workbookViewId="0">
      <selection activeCell="C36" sqref="C36"/>
    </sheetView>
  </sheetViews>
  <sheetFormatPr baseColWidth="10" defaultRowHeight="23.25" x14ac:dyDescent="0.35"/>
  <cols>
    <col min="1" max="1" width="7.42578125" style="69" customWidth="1"/>
    <col min="2" max="2" width="10" style="69" customWidth="1"/>
    <col min="3" max="3" width="52.5703125" style="38" customWidth="1"/>
    <col min="4" max="4" width="18.5703125" style="70" customWidth="1"/>
    <col min="5" max="5" width="20.85546875" style="71" customWidth="1"/>
    <col min="6" max="6" width="22.7109375" style="72" customWidth="1"/>
    <col min="7" max="8" width="22.7109375" style="73" customWidth="1"/>
    <col min="9" max="10" width="22.7109375" style="74" customWidth="1"/>
    <col min="11" max="14" width="31.7109375" style="38" customWidth="1"/>
    <col min="15" max="15" width="25" style="75" customWidth="1"/>
    <col min="16" max="16384" width="11.42578125" style="38"/>
  </cols>
  <sheetData>
    <row r="1" spans="1:15" ht="27.75" customHeight="1" x14ac:dyDescent="0.35">
      <c r="A1" s="157" t="s">
        <v>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27.75" customHeight="1" x14ac:dyDescent="0.3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27.75" customHeight="1" x14ac:dyDescent="0.35">
      <c r="A3" s="157" t="s">
        <v>18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ht="27.75" customHeight="1" thickBot="1" x14ac:dyDescent="0.4">
      <c r="A4" s="158" t="s">
        <v>53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</row>
    <row r="5" spans="1:15" ht="35.25" customHeight="1" x14ac:dyDescent="0.35">
      <c r="A5" s="159" t="s">
        <v>3</v>
      </c>
      <c r="B5" s="162" t="s">
        <v>4</v>
      </c>
      <c r="C5" s="162" t="s">
        <v>5</v>
      </c>
      <c r="D5" s="165" t="s">
        <v>6</v>
      </c>
      <c r="E5" s="162" t="s">
        <v>7</v>
      </c>
      <c r="F5" s="168" t="s">
        <v>8</v>
      </c>
      <c r="G5" s="168"/>
      <c r="H5" s="168"/>
      <c r="I5" s="168"/>
      <c r="J5" s="168"/>
      <c r="K5" s="162" t="s">
        <v>19</v>
      </c>
      <c r="L5" s="162"/>
      <c r="M5" s="162"/>
      <c r="N5" s="162"/>
      <c r="O5" s="170"/>
    </row>
    <row r="6" spans="1:15" ht="35.25" customHeight="1" x14ac:dyDescent="0.35">
      <c r="A6" s="160"/>
      <c r="B6" s="163"/>
      <c r="C6" s="163"/>
      <c r="D6" s="166"/>
      <c r="E6" s="163"/>
      <c r="F6" s="169"/>
      <c r="G6" s="169"/>
      <c r="H6" s="169"/>
      <c r="I6" s="169"/>
      <c r="J6" s="169"/>
      <c r="K6" s="163" t="s">
        <v>10</v>
      </c>
      <c r="L6" s="163"/>
      <c r="M6" s="163"/>
      <c r="N6" s="163"/>
      <c r="O6" s="171"/>
    </row>
    <row r="7" spans="1:15" ht="35.25" customHeight="1" thickBot="1" x14ac:dyDescent="0.4">
      <c r="A7" s="161"/>
      <c r="B7" s="164"/>
      <c r="C7" s="164"/>
      <c r="D7" s="167"/>
      <c r="E7" s="164"/>
      <c r="F7" s="39" t="s">
        <v>11</v>
      </c>
      <c r="G7" s="39" t="s">
        <v>12</v>
      </c>
      <c r="H7" s="39" t="s">
        <v>13</v>
      </c>
      <c r="I7" s="39" t="s">
        <v>14</v>
      </c>
      <c r="J7" s="39" t="s">
        <v>15</v>
      </c>
      <c r="K7" s="39" t="s">
        <v>11</v>
      </c>
      <c r="L7" s="39" t="s">
        <v>12</v>
      </c>
      <c r="M7" s="39" t="s">
        <v>13</v>
      </c>
      <c r="N7" s="39" t="s">
        <v>14</v>
      </c>
      <c r="O7" s="40" t="s">
        <v>15</v>
      </c>
    </row>
    <row r="8" spans="1:15" ht="140.25" customHeight="1" x14ac:dyDescent="0.35">
      <c r="A8" s="41">
        <v>1</v>
      </c>
      <c r="B8" s="42">
        <v>301</v>
      </c>
      <c r="C8" s="43" t="s">
        <v>27</v>
      </c>
      <c r="D8" s="44">
        <v>133272</v>
      </c>
      <c r="E8" s="42" t="s">
        <v>17</v>
      </c>
      <c r="F8" s="45">
        <v>3563</v>
      </c>
      <c r="G8" s="46">
        <v>1972</v>
      </c>
      <c r="H8" s="46">
        <v>5535</v>
      </c>
      <c r="I8" s="46">
        <v>3268.53</v>
      </c>
      <c r="J8" s="46">
        <v>59.052032520325206</v>
      </c>
      <c r="K8" s="47">
        <v>212999</v>
      </c>
      <c r="L8" s="47">
        <v>208895</v>
      </c>
      <c r="M8" s="47">
        <v>421894</v>
      </c>
      <c r="N8" s="47">
        <v>325408.23</v>
      </c>
      <c r="O8" s="48">
        <v>77.130328945185283</v>
      </c>
    </row>
    <row r="9" spans="1:15" ht="173.25" customHeight="1" x14ac:dyDescent="0.35">
      <c r="A9" s="49">
        <v>2</v>
      </c>
      <c r="B9" s="42">
        <v>301</v>
      </c>
      <c r="C9" s="43" t="s">
        <v>28</v>
      </c>
      <c r="D9" s="44">
        <v>138102</v>
      </c>
      <c r="E9" s="42" t="s">
        <v>17</v>
      </c>
      <c r="F9" s="45">
        <v>3098</v>
      </c>
      <c r="G9" s="46">
        <v>2245</v>
      </c>
      <c r="H9" s="46">
        <v>5343</v>
      </c>
      <c r="I9" s="46">
        <v>1878.31</v>
      </c>
      <c r="J9" s="46">
        <v>35.15459479693056</v>
      </c>
      <c r="K9" s="47">
        <v>676343</v>
      </c>
      <c r="L9" s="47">
        <v>227890</v>
      </c>
      <c r="M9" s="47">
        <v>904233</v>
      </c>
      <c r="N9" s="47">
        <v>775284.21</v>
      </c>
      <c r="O9" s="48">
        <v>85.739428886138853</v>
      </c>
    </row>
    <row r="10" spans="1:15" ht="122.25" customHeight="1" x14ac:dyDescent="0.35">
      <c r="A10" s="49">
        <v>3</v>
      </c>
      <c r="B10" s="42">
        <v>301</v>
      </c>
      <c r="C10" s="43" t="s">
        <v>29</v>
      </c>
      <c r="D10" s="44">
        <v>139973</v>
      </c>
      <c r="E10" s="42" t="s">
        <v>17</v>
      </c>
      <c r="F10" s="45">
        <v>0</v>
      </c>
      <c r="G10" s="46">
        <v>190</v>
      </c>
      <c r="H10" s="46">
        <v>190</v>
      </c>
      <c r="I10" s="46">
        <v>0</v>
      </c>
      <c r="J10" s="46">
        <v>0</v>
      </c>
      <c r="K10" s="47">
        <v>0</v>
      </c>
      <c r="L10" s="47">
        <v>472198</v>
      </c>
      <c r="M10" s="47">
        <v>472198</v>
      </c>
      <c r="N10" s="47">
        <v>452050.21</v>
      </c>
      <c r="O10" s="48">
        <v>95.733190314232601</v>
      </c>
    </row>
    <row r="11" spans="1:15" ht="129.75" customHeight="1" x14ac:dyDescent="0.35">
      <c r="A11" s="49">
        <v>4</v>
      </c>
      <c r="B11" s="42">
        <v>301</v>
      </c>
      <c r="C11" s="43" t="s">
        <v>30</v>
      </c>
      <c r="D11" s="44">
        <v>185559</v>
      </c>
      <c r="E11" s="42" t="s">
        <v>20</v>
      </c>
      <c r="F11" s="45">
        <v>0</v>
      </c>
      <c r="G11" s="46">
        <v>1</v>
      </c>
      <c r="H11" s="46">
        <v>1</v>
      </c>
      <c r="I11" s="46">
        <v>0</v>
      </c>
      <c r="J11" s="46">
        <v>0</v>
      </c>
      <c r="K11" s="47">
        <v>0</v>
      </c>
      <c r="L11" s="47">
        <v>1087265</v>
      </c>
      <c r="M11" s="47">
        <v>1087265</v>
      </c>
      <c r="N11" s="47">
        <v>0</v>
      </c>
      <c r="O11" s="48">
        <v>0</v>
      </c>
    </row>
    <row r="12" spans="1:15" ht="146.25" customHeight="1" x14ac:dyDescent="0.35">
      <c r="A12" s="49">
        <v>5</v>
      </c>
      <c r="B12" s="42">
        <v>301</v>
      </c>
      <c r="C12" s="43" t="s">
        <v>31</v>
      </c>
      <c r="D12" s="44">
        <v>185797</v>
      </c>
      <c r="E12" s="42" t="s">
        <v>17</v>
      </c>
      <c r="F12" s="45">
        <v>5452</v>
      </c>
      <c r="G12" s="46">
        <v>-898</v>
      </c>
      <c r="H12" s="46">
        <v>4554</v>
      </c>
      <c r="I12" s="46">
        <v>0</v>
      </c>
      <c r="J12" s="46">
        <v>0</v>
      </c>
      <c r="K12" s="47">
        <v>382979</v>
      </c>
      <c r="L12" s="47">
        <v>-63086</v>
      </c>
      <c r="M12" s="47">
        <v>319893</v>
      </c>
      <c r="N12" s="47">
        <v>318788.65999999997</v>
      </c>
      <c r="O12" s="48">
        <v>99.654778316499574</v>
      </c>
    </row>
    <row r="13" spans="1:15" ht="133.5" customHeight="1" x14ac:dyDescent="0.35">
      <c r="A13" s="49">
        <v>6</v>
      </c>
      <c r="B13" s="42">
        <v>301</v>
      </c>
      <c r="C13" s="43" t="s">
        <v>32</v>
      </c>
      <c r="D13" s="44">
        <v>185827</v>
      </c>
      <c r="E13" s="42" t="s">
        <v>17</v>
      </c>
      <c r="F13" s="45">
        <v>1469</v>
      </c>
      <c r="G13" s="46">
        <v>147</v>
      </c>
      <c r="H13" s="46">
        <v>1616</v>
      </c>
      <c r="I13" s="46">
        <v>790.91</v>
      </c>
      <c r="J13" s="46">
        <v>48.942450495049506</v>
      </c>
      <c r="K13" s="47">
        <v>444492</v>
      </c>
      <c r="L13" s="47">
        <v>127971</v>
      </c>
      <c r="M13" s="47">
        <v>572463</v>
      </c>
      <c r="N13" s="47">
        <v>548425.02</v>
      </c>
      <c r="O13" s="48">
        <v>95.800954821534319</v>
      </c>
    </row>
    <row r="14" spans="1:15" ht="132" customHeight="1" x14ac:dyDescent="0.35">
      <c r="A14" s="49">
        <v>7</v>
      </c>
      <c r="B14" s="42">
        <v>301</v>
      </c>
      <c r="C14" s="43" t="s">
        <v>33</v>
      </c>
      <c r="D14" s="44">
        <v>185883</v>
      </c>
      <c r="E14" s="42" t="s">
        <v>17</v>
      </c>
      <c r="F14" s="45">
        <v>0</v>
      </c>
      <c r="G14" s="46">
        <v>17340</v>
      </c>
      <c r="H14" s="46">
        <v>17340</v>
      </c>
      <c r="I14" s="46">
        <v>2955.61</v>
      </c>
      <c r="J14" s="46">
        <v>17.045040369088813</v>
      </c>
      <c r="K14" s="47">
        <v>0</v>
      </c>
      <c r="L14" s="47">
        <v>618787</v>
      </c>
      <c r="M14" s="47">
        <v>618787</v>
      </c>
      <c r="N14" s="47">
        <v>589723.93999999994</v>
      </c>
      <c r="O14" s="48">
        <v>95.303220655896126</v>
      </c>
    </row>
    <row r="15" spans="1:15" ht="159.75" customHeight="1" x14ac:dyDescent="0.35">
      <c r="A15" s="49">
        <v>8</v>
      </c>
      <c r="B15" s="42">
        <v>301</v>
      </c>
      <c r="C15" s="43" t="s">
        <v>34</v>
      </c>
      <c r="D15" s="44">
        <v>185989</v>
      </c>
      <c r="E15" s="42" t="s">
        <v>17</v>
      </c>
      <c r="F15" s="45">
        <v>0</v>
      </c>
      <c r="G15" s="46">
        <v>428</v>
      </c>
      <c r="H15" s="46">
        <v>428</v>
      </c>
      <c r="I15" s="46">
        <v>333</v>
      </c>
      <c r="J15" s="46">
        <v>77.803738317757009</v>
      </c>
      <c r="K15" s="47">
        <v>0</v>
      </c>
      <c r="L15" s="47">
        <v>1447245</v>
      </c>
      <c r="M15" s="47">
        <v>1447245</v>
      </c>
      <c r="N15" s="47">
        <v>1365482.66</v>
      </c>
      <c r="O15" s="48">
        <v>94.350483850350145</v>
      </c>
    </row>
    <row r="16" spans="1:15" ht="117.75" customHeight="1" x14ac:dyDescent="0.35">
      <c r="A16" s="49">
        <v>9</v>
      </c>
      <c r="B16" s="42">
        <v>301</v>
      </c>
      <c r="C16" s="43" t="s">
        <v>35</v>
      </c>
      <c r="D16" s="44">
        <v>186007</v>
      </c>
      <c r="E16" s="42" t="s">
        <v>17</v>
      </c>
      <c r="F16" s="45">
        <v>934</v>
      </c>
      <c r="G16" s="46">
        <v>-299</v>
      </c>
      <c r="H16" s="46">
        <v>635</v>
      </c>
      <c r="I16" s="46">
        <v>0</v>
      </c>
      <c r="J16" s="46">
        <v>0</v>
      </c>
      <c r="K16" s="47">
        <v>274027</v>
      </c>
      <c r="L16" s="47">
        <v>-9124</v>
      </c>
      <c r="M16" s="47">
        <v>264903</v>
      </c>
      <c r="N16" s="47">
        <v>210442.28</v>
      </c>
      <c r="O16" s="48">
        <v>79.441259630883749</v>
      </c>
    </row>
    <row r="17" spans="1:15" ht="133.5" customHeight="1" x14ac:dyDescent="0.35">
      <c r="A17" s="49">
        <v>10</v>
      </c>
      <c r="B17" s="42">
        <v>301</v>
      </c>
      <c r="C17" s="43" t="s">
        <v>36</v>
      </c>
      <c r="D17" s="44">
        <v>187496</v>
      </c>
      <c r="E17" s="42" t="s">
        <v>17</v>
      </c>
      <c r="F17" s="45">
        <v>0</v>
      </c>
      <c r="G17" s="46">
        <v>1093</v>
      </c>
      <c r="H17" s="46">
        <v>1093</v>
      </c>
      <c r="I17" s="46">
        <v>826</v>
      </c>
      <c r="J17" s="46">
        <v>75.571820677035689</v>
      </c>
      <c r="K17" s="47">
        <v>0</v>
      </c>
      <c r="L17" s="47">
        <v>42242</v>
      </c>
      <c r="M17" s="47">
        <v>42242</v>
      </c>
      <c r="N17" s="47">
        <v>41738.42</v>
      </c>
      <c r="O17" s="48">
        <v>98.807868945599168</v>
      </c>
    </row>
    <row r="18" spans="1:15" ht="186.75" customHeight="1" x14ac:dyDescent="0.35">
      <c r="A18" s="49">
        <v>11</v>
      </c>
      <c r="B18" s="42">
        <v>301</v>
      </c>
      <c r="C18" s="43" t="s">
        <v>37</v>
      </c>
      <c r="D18" s="44">
        <v>203100</v>
      </c>
      <c r="E18" s="42" t="s">
        <v>17</v>
      </c>
      <c r="F18" s="45">
        <v>0</v>
      </c>
      <c r="G18" s="46">
        <v>443</v>
      </c>
      <c r="H18" s="46">
        <v>443</v>
      </c>
      <c r="I18" s="46">
        <v>0</v>
      </c>
      <c r="J18" s="46">
        <v>0</v>
      </c>
      <c r="K18" s="47">
        <v>0</v>
      </c>
      <c r="L18" s="47">
        <v>2130000</v>
      </c>
      <c r="M18" s="47">
        <v>2130000</v>
      </c>
      <c r="N18" s="47">
        <v>0</v>
      </c>
      <c r="O18" s="48">
        <v>0</v>
      </c>
    </row>
    <row r="19" spans="1:15" ht="129.75" customHeight="1" x14ac:dyDescent="0.35">
      <c r="A19" s="49">
        <v>12</v>
      </c>
      <c r="B19" s="42">
        <v>301</v>
      </c>
      <c r="C19" s="43" t="s">
        <v>38</v>
      </c>
      <c r="D19" s="44">
        <v>203106</v>
      </c>
      <c r="E19" s="42" t="s">
        <v>17</v>
      </c>
      <c r="F19" s="45">
        <v>0</v>
      </c>
      <c r="G19" s="46">
        <v>2224</v>
      </c>
      <c r="H19" s="46">
        <v>2224</v>
      </c>
      <c r="I19" s="46">
        <v>0</v>
      </c>
      <c r="J19" s="46">
        <v>0</v>
      </c>
      <c r="K19" s="47">
        <v>0</v>
      </c>
      <c r="L19" s="47">
        <v>379662</v>
      </c>
      <c r="M19" s="47">
        <v>379662</v>
      </c>
      <c r="N19" s="47">
        <v>294185.01</v>
      </c>
      <c r="O19" s="48">
        <v>77.486029679030295</v>
      </c>
    </row>
    <row r="20" spans="1:15" ht="114" customHeight="1" x14ac:dyDescent="0.35">
      <c r="A20" s="49">
        <v>13</v>
      </c>
      <c r="B20" s="42">
        <v>301</v>
      </c>
      <c r="C20" s="43" t="s">
        <v>39</v>
      </c>
      <c r="D20" s="44">
        <v>206779</v>
      </c>
      <c r="E20" s="42" t="s">
        <v>17</v>
      </c>
      <c r="F20" s="45">
        <v>0</v>
      </c>
      <c r="G20" s="46">
        <v>9262</v>
      </c>
      <c r="H20" s="46">
        <v>9262</v>
      </c>
      <c r="I20" s="46">
        <v>8429.2999999999993</v>
      </c>
      <c r="J20" s="46">
        <v>91.009501187648439</v>
      </c>
      <c r="K20" s="47">
        <v>0</v>
      </c>
      <c r="L20" s="47">
        <v>323997</v>
      </c>
      <c r="M20" s="47">
        <v>323997</v>
      </c>
      <c r="N20" s="47">
        <v>223996.74</v>
      </c>
      <c r="O20" s="48">
        <v>69.135436439226282</v>
      </c>
    </row>
    <row r="21" spans="1:15" ht="120" customHeight="1" x14ac:dyDescent="0.35">
      <c r="A21" s="49">
        <v>14</v>
      </c>
      <c r="B21" s="42">
        <v>301</v>
      </c>
      <c r="C21" s="43" t="s">
        <v>40</v>
      </c>
      <c r="D21" s="44">
        <v>223847</v>
      </c>
      <c r="E21" s="42" t="s">
        <v>17</v>
      </c>
      <c r="F21" s="45">
        <v>1878</v>
      </c>
      <c r="G21" s="46">
        <v>2991</v>
      </c>
      <c r="H21" s="46">
        <v>4869</v>
      </c>
      <c r="I21" s="46">
        <v>1209.3900000000001</v>
      </c>
      <c r="J21" s="46">
        <v>24.838570548367223</v>
      </c>
      <c r="K21" s="47">
        <v>595855</v>
      </c>
      <c r="L21" s="47">
        <v>558558</v>
      </c>
      <c r="M21" s="47">
        <v>1154413</v>
      </c>
      <c r="N21" s="47">
        <v>963254.84</v>
      </c>
      <c r="O21" s="48">
        <v>83.441094305071061</v>
      </c>
    </row>
    <row r="22" spans="1:15" ht="136.5" customHeight="1" x14ac:dyDescent="0.35">
      <c r="A22" s="49">
        <v>15</v>
      </c>
      <c r="B22" s="42">
        <v>301</v>
      </c>
      <c r="C22" s="43" t="s">
        <v>41</v>
      </c>
      <c r="D22" s="44">
        <v>223906</v>
      </c>
      <c r="E22" s="42" t="s">
        <v>17</v>
      </c>
      <c r="F22" s="45">
        <v>8303</v>
      </c>
      <c r="G22" s="46">
        <v>-5978</v>
      </c>
      <c r="H22" s="46">
        <v>2325</v>
      </c>
      <c r="I22" s="46">
        <v>89.23</v>
      </c>
      <c r="J22" s="46">
        <v>3.8378494623655919</v>
      </c>
      <c r="K22" s="47">
        <v>855402</v>
      </c>
      <c r="L22" s="47">
        <v>-389162</v>
      </c>
      <c r="M22" s="47">
        <v>466240</v>
      </c>
      <c r="N22" s="47">
        <v>420697.16</v>
      </c>
      <c r="O22" s="48">
        <v>90.231889155799578</v>
      </c>
    </row>
    <row r="23" spans="1:15" ht="115.5" customHeight="1" x14ac:dyDescent="0.35">
      <c r="A23" s="49">
        <v>16</v>
      </c>
      <c r="B23" s="42">
        <v>301</v>
      </c>
      <c r="C23" s="43" t="s">
        <v>42</v>
      </c>
      <c r="D23" s="44">
        <v>244246</v>
      </c>
      <c r="E23" s="42" t="s">
        <v>17</v>
      </c>
      <c r="F23" s="45">
        <v>0</v>
      </c>
      <c r="G23" s="46">
        <v>1270</v>
      </c>
      <c r="H23" s="46">
        <v>1270</v>
      </c>
      <c r="I23" s="46">
        <v>683.66</v>
      </c>
      <c r="J23" s="46">
        <v>53.831496062992123</v>
      </c>
      <c r="K23" s="47">
        <v>0</v>
      </c>
      <c r="L23" s="47">
        <v>198600</v>
      </c>
      <c r="M23" s="47">
        <v>198600</v>
      </c>
      <c r="N23" s="47">
        <v>47993.45</v>
      </c>
      <c r="O23" s="48">
        <v>24.165886203423966</v>
      </c>
    </row>
    <row r="24" spans="1:15" ht="129.75" customHeight="1" x14ac:dyDescent="0.35">
      <c r="A24" s="49">
        <v>17</v>
      </c>
      <c r="B24" s="42">
        <v>301</v>
      </c>
      <c r="C24" s="43" t="s">
        <v>43</v>
      </c>
      <c r="D24" s="44">
        <v>244390</v>
      </c>
      <c r="E24" s="42" t="s">
        <v>17</v>
      </c>
      <c r="F24" s="45">
        <v>5632</v>
      </c>
      <c r="G24" s="46">
        <v>-1612</v>
      </c>
      <c r="H24" s="46">
        <v>4020</v>
      </c>
      <c r="I24" s="46">
        <v>1035.1500000000001</v>
      </c>
      <c r="J24" s="46">
        <v>25.75</v>
      </c>
      <c r="K24" s="47">
        <v>557903</v>
      </c>
      <c r="L24" s="47">
        <v>65404</v>
      </c>
      <c r="M24" s="47">
        <v>623307</v>
      </c>
      <c r="N24" s="47">
        <v>482676.01</v>
      </c>
      <c r="O24" s="48">
        <v>77.437925452465635</v>
      </c>
    </row>
    <row r="25" spans="1:15" ht="115.5" customHeight="1" x14ac:dyDescent="0.35">
      <c r="A25" s="49">
        <v>18</v>
      </c>
      <c r="B25" s="42">
        <v>306</v>
      </c>
      <c r="C25" s="43" t="s">
        <v>44</v>
      </c>
      <c r="D25" s="44">
        <v>153650</v>
      </c>
      <c r="E25" s="42" t="s">
        <v>17</v>
      </c>
      <c r="F25" s="45">
        <v>260</v>
      </c>
      <c r="G25" s="46">
        <v>45915</v>
      </c>
      <c r="H25" s="46">
        <v>46175</v>
      </c>
      <c r="I25" s="46">
        <v>41974</v>
      </c>
      <c r="J25" s="46">
        <v>90.902003248511093</v>
      </c>
      <c r="K25" s="47">
        <v>1495000</v>
      </c>
      <c r="L25" s="47">
        <v>5900000</v>
      </c>
      <c r="M25" s="47">
        <v>7395000</v>
      </c>
      <c r="N25" s="47">
        <v>3877001.44</v>
      </c>
      <c r="O25" s="48">
        <v>52.42733522650439</v>
      </c>
    </row>
    <row r="26" spans="1:15" ht="111" customHeight="1" x14ac:dyDescent="0.35">
      <c r="A26" s="49">
        <v>19</v>
      </c>
      <c r="B26" s="42">
        <v>306</v>
      </c>
      <c r="C26" s="43" t="s">
        <v>45</v>
      </c>
      <c r="D26" s="44">
        <v>153745</v>
      </c>
      <c r="E26" s="42" t="s">
        <v>17</v>
      </c>
      <c r="F26" s="45">
        <v>65</v>
      </c>
      <c r="G26" s="46">
        <v>29217</v>
      </c>
      <c r="H26" s="46">
        <v>29282</v>
      </c>
      <c r="I26" s="46">
        <v>29282</v>
      </c>
      <c r="J26" s="46">
        <v>100</v>
      </c>
      <c r="K26" s="47">
        <v>225000</v>
      </c>
      <c r="L26" s="47">
        <v>1749145</v>
      </c>
      <c r="M26" s="47">
        <v>1974145</v>
      </c>
      <c r="N26" s="47">
        <v>1974139.89</v>
      </c>
      <c r="O26" s="48">
        <v>99.999741153765299</v>
      </c>
    </row>
    <row r="27" spans="1:15" ht="105" customHeight="1" x14ac:dyDescent="0.35">
      <c r="A27" s="49">
        <v>20</v>
      </c>
      <c r="B27" s="42">
        <v>306</v>
      </c>
      <c r="C27" s="43" t="s">
        <v>46</v>
      </c>
      <c r="D27" s="44">
        <v>188890</v>
      </c>
      <c r="E27" s="42" t="s">
        <v>17</v>
      </c>
      <c r="F27" s="45">
        <v>54</v>
      </c>
      <c r="G27" s="46">
        <v>9230</v>
      </c>
      <c r="H27" s="46">
        <v>9284</v>
      </c>
      <c r="I27" s="46">
        <v>9284</v>
      </c>
      <c r="J27" s="46">
        <v>100</v>
      </c>
      <c r="K27" s="47">
        <v>233000</v>
      </c>
      <c r="L27" s="47">
        <v>3510600</v>
      </c>
      <c r="M27" s="47">
        <v>3743600</v>
      </c>
      <c r="N27" s="47">
        <v>3743596.84</v>
      </c>
      <c r="O27" s="48">
        <v>99.999915589272362</v>
      </c>
    </row>
    <row r="28" spans="1:15" ht="95.25" customHeight="1" x14ac:dyDescent="0.35">
      <c r="A28" s="49">
        <v>21</v>
      </c>
      <c r="B28" s="42">
        <v>306</v>
      </c>
      <c r="C28" s="43" t="s">
        <v>47</v>
      </c>
      <c r="D28" s="44">
        <v>188909</v>
      </c>
      <c r="E28" s="42" t="s">
        <v>17</v>
      </c>
      <c r="F28" s="45">
        <v>2640</v>
      </c>
      <c r="G28" s="46">
        <v>4417</v>
      </c>
      <c r="H28" s="46">
        <v>7057</v>
      </c>
      <c r="I28" s="46">
        <v>7053</v>
      </c>
      <c r="J28" s="46">
        <v>99.943318690661755</v>
      </c>
      <c r="K28" s="47">
        <v>11180000</v>
      </c>
      <c r="L28" s="47">
        <v>2264093</v>
      </c>
      <c r="M28" s="47">
        <v>13444093</v>
      </c>
      <c r="N28" s="47">
        <v>12283971.51</v>
      </c>
      <c r="O28" s="48">
        <v>91.370771609509092</v>
      </c>
    </row>
    <row r="29" spans="1:15" ht="84" customHeight="1" x14ac:dyDescent="0.35">
      <c r="A29" s="49">
        <v>22</v>
      </c>
      <c r="B29" s="42">
        <v>306</v>
      </c>
      <c r="C29" s="43" t="s">
        <v>48</v>
      </c>
      <c r="D29" s="44">
        <v>188921</v>
      </c>
      <c r="E29" s="42" t="s">
        <v>17</v>
      </c>
      <c r="F29" s="45">
        <v>1272</v>
      </c>
      <c r="G29" s="46">
        <v>6674</v>
      </c>
      <c r="H29" s="46">
        <v>7946</v>
      </c>
      <c r="I29" s="46">
        <v>5790</v>
      </c>
      <c r="J29" s="46">
        <v>72.866851245909885</v>
      </c>
      <c r="K29" s="47">
        <v>4232000</v>
      </c>
      <c r="L29" s="47">
        <v>6482000</v>
      </c>
      <c r="M29" s="47">
        <v>10714000</v>
      </c>
      <c r="N29" s="47">
        <v>10107740.960000001</v>
      </c>
      <c r="O29" s="48">
        <v>94.341431398170627</v>
      </c>
    </row>
    <row r="30" spans="1:15" ht="105.75" customHeight="1" x14ac:dyDescent="0.35">
      <c r="A30" s="49">
        <v>23</v>
      </c>
      <c r="B30" s="42">
        <v>306</v>
      </c>
      <c r="C30" s="43" t="s">
        <v>49</v>
      </c>
      <c r="D30" s="44">
        <v>94956</v>
      </c>
      <c r="E30" s="42" t="s">
        <v>17</v>
      </c>
      <c r="F30" s="45">
        <v>45</v>
      </c>
      <c r="G30" s="46">
        <v>8100</v>
      </c>
      <c r="H30" s="46">
        <v>8145</v>
      </c>
      <c r="I30" s="46">
        <v>8133</v>
      </c>
      <c r="J30" s="46">
        <v>99.852670349907925</v>
      </c>
      <c r="K30" s="47">
        <v>200000</v>
      </c>
      <c r="L30" s="47">
        <v>4510000</v>
      </c>
      <c r="M30" s="47">
        <v>4710000</v>
      </c>
      <c r="N30" s="47">
        <v>3538679.88</v>
      </c>
      <c r="O30" s="48">
        <v>75.131207643312109</v>
      </c>
    </row>
    <row r="31" spans="1:15" ht="103.5" customHeight="1" x14ac:dyDescent="0.35">
      <c r="A31" s="49">
        <v>24</v>
      </c>
      <c r="B31" s="42">
        <v>306</v>
      </c>
      <c r="C31" s="43" t="s">
        <v>50</v>
      </c>
      <c r="D31" s="44">
        <v>94965</v>
      </c>
      <c r="E31" s="42" t="s">
        <v>17</v>
      </c>
      <c r="F31" s="45">
        <v>45</v>
      </c>
      <c r="G31" s="46">
        <v>7824</v>
      </c>
      <c r="H31" s="46">
        <v>7869</v>
      </c>
      <c r="I31" s="46">
        <v>1787</v>
      </c>
      <c r="J31" s="46">
        <v>22.709365866056679</v>
      </c>
      <c r="K31" s="47">
        <v>200000</v>
      </c>
      <c r="L31" s="47">
        <v>2450000</v>
      </c>
      <c r="M31" s="47">
        <v>2650000</v>
      </c>
      <c r="N31" s="47">
        <v>708624.53</v>
      </c>
      <c r="O31" s="48">
        <v>26.740548301886797</v>
      </c>
    </row>
    <row r="32" spans="1:15" ht="96" customHeight="1" thickBot="1" x14ac:dyDescent="0.4">
      <c r="A32" s="50">
        <v>25</v>
      </c>
      <c r="B32" s="51">
        <v>306</v>
      </c>
      <c r="C32" s="52" t="s">
        <v>51</v>
      </c>
      <c r="D32" s="53">
        <v>94992</v>
      </c>
      <c r="E32" s="51" t="s">
        <v>17</v>
      </c>
      <c r="F32" s="54">
        <v>45</v>
      </c>
      <c r="G32" s="55">
        <v>10739</v>
      </c>
      <c r="H32" s="55">
        <v>10784</v>
      </c>
      <c r="I32" s="55">
        <v>9162</v>
      </c>
      <c r="J32" s="55">
        <v>84.959198813056375</v>
      </c>
      <c r="K32" s="56">
        <v>200000</v>
      </c>
      <c r="L32" s="56">
        <v>5700000</v>
      </c>
      <c r="M32" s="56">
        <v>5900000</v>
      </c>
      <c r="N32" s="56">
        <v>3301988.33</v>
      </c>
      <c r="O32" s="57">
        <v>55.965903898305079</v>
      </c>
    </row>
    <row r="33" spans="1:15" ht="29.25" customHeight="1" x14ac:dyDescent="0.35">
      <c r="A33" s="151"/>
      <c r="B33" s="152"/>
      <c r="C33" s="152"/>
      <c r="D33" s="152"/>
      <c r="E33" s="58" t="s">
        <v>17</v>
      </c>
      <c r="F33" s="59">
        <v>34755</v>
      </c>
      <c r="G33" s="59">
        <v>152934</v>
      </c>
      <c r="H33" s="59">
        <v>187689</v>
      </c>
      <c r="I33" s="59">
        <v>133964.09</v>
      </c>
      <c r="J33" s="59">
        <v>71.375568094027884</v>
      </c>
      <c r="K33" s="59">
        <v>21965000</v>
      </c>
      <c r="L33" s="59">
        <v>38905915</v>
      </c>
      <c r="M33" s="59">
        <v>60870915</v>
      </c>
      <c r="N33" s="59">
        <v>46595890.220000006</v>
      </c>
      <c r="O33" s="60">
        <v>76.548693608433524</v>
      </c>
    </row>
    <row r="34" spans="1:15" ht="29.25" customHeight="1" x14ac:dyDescent="0.35">
      <c r="A34" s="153" t="s">
        <v>16</v>
      </c>
      <c r="B34" s="154"/>
      <c r="C34" s="154"/>
      <c r="D34" s="154"/>
      <c r="E34" s="61" t="s">
        <v>20</v>
      </c>
      <c r="F34" s="62">
        <v>0</v>
      </c>
      <c r="G34" s="62">
        <v>1</v>
      </c>
      <c r="H34" s="62">
        <v>1</v>
      </c>
      <c r="I34" s="62">
        <v>0</v>
      </c>
      <c r="J34" s="62">
        <v>0</v>
      </c>
      <c r="K34" s="62">
        <v>0</v>
      </c>
      <c r="L34" s="62">
        <v>1087265</v>
      </c>
      <c r="M34" s="62">
        <v>1087265</v>
      </c>
      <c r="N34" s="62">
        <v>0</v>
      </c>
      <c r="O34" s="63">
        <v>0</v>
      </c>
    </row>
    <row r="35" spans="1:15" ht="29.25" customHeight="1" thickBot="1" x14ac:dyDescent="0.4">
      <c r="A35" s="155"/>
      <c r="B35" s="156"/>
      <c r="C35" s="156"/>
      <c r="D35" s="156"/>
      <c r="E35" s="64"/>
      <c r="F35" s="65"/>
      <c r="G35" s="65"/>
      <c r="H35" s="65"/>
      <c r="I35" s="65"/>
      <c r="J35" s="66"/>
      <c r="K35" s="67">
        <v>21965000</v>
      </c>
      <c r="L35" s="67">
        <v>39993180</v>
      </c>
      <c r="M35" s="67">
        <v>61958180</v>
      </c>
      <c r="N35" s="67">
        <v>46595890.220000006</v>
      </c>
      <c r="O35" s="68">
        <v>75.205388892959746</v>
      </c>
    </row>
    <row r="36" spans="1:15" x14ac:dyDescent="0.35">
      <c r="C36" s="1" t="s">
        <v>52</v>
      </c>
    </row>
  </sheetData>
  <mergeCells count="15">
    <mergeCell ref="A33:D33"/>
    <mergeCell ref="A34:D34"/>
    <mergeCell ref="A35:D35"/>
    <mergeCell ref="A1:O1"/>
    <mergeCell ref="A2:O2"/>
    <mergeCell ref="A3:O3"/>
    <mergeCell ref="A4:O4"/>
    <mergeCell ref="A5:A7"/>
    <mergeCell ref="B5:B7"/>
    <mergeCell ref="C5:C7"/>
    <mergeCell ref="D5:D7"/>
    <mergeCell ref="E5:E7"/>
    <mergeCell ref="F5:J6"/>
    <mergeCell ref="K5:O5"/>
    <mergeCell ref="K6:O6"/>
  </mergeCells>
  <pageMargins left="0.27559055118110237" right="0.39370078740157483" top="0.74803149606299213" bottom="0.47244094488188981" header="0.31496062992125984" footer="0.31496062992125984"/>
  <pageSetup paperSize="11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workbookViewId="0">
      <selection activeCell="A5" sqref="A5:A6"/>
    </sheetView>
  </sheetViews>
  <sheetFormatPr baseColWidth="10" defaultRowHeight="15" x14ac:dyDescent="0.25"/>
  <cols>
    <col min="3" max="3" width="30.42578125" customWidth="1"/>
    <col min="9" max="10" width="12.42578125" bestFit="1" customWidth="1"/>
    <col min="12" max="12" width="20.5703125" customWidth="1"/>
  </cols>
  <sheetData>
    <row r="1" spans="1:13" ht="26.25" x14ac:dyDescent="0.4">
      <c r="A1" s="178" t="s">
        <v>73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ht="26.25" x14ac:dyDescent="0.4">
      <c r="A2" s="178" t="s">
        <v>70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6.25" x14ac:dyDescent="0.4">
      <c r="A3" s="178" t="s">
        <v>71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13" ht="27" thickBot="1" x14ac:dyDescent="0.45">
      <c r="A4" s="178" t="s">
        <v>72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</row>
    <row r="5" spans="1:13" ht="16.5" x14ac:dyDescent="0.25">
      <c r="A5" s="184" t="s">
        <v>3</v>
      </c>
      <c r="B5" s="186" t="s">
        <v>6</v>
      </c>
      <c r="C5" s="173" t="s">
        <v>54</v>
      </c>
      <c r="D5" s="189" t="s">
        <v>55</v>
      </c>
      <c r="E5" s="172" t="s">
        <v>56</v>
      </c>
      <c r="F5" s="173"/>
      <c r="G5" s="173"/>
      <c r="H5" s="174" t="s">
        <v>57</v>
      </c>
      <c r="I5" s="172" t="s">
        <v>58</v>
      </c>
      <c r="J5" s="173"/>
      <c r="K5" s="173"/>
      <c r="L5" s="174" t="s">
        <v>59</v>
      </c>
      <c r="M5" s="179" t="s">
        <v>60</v>
      </c>
    </row>
    <row r="6" spans="1:13" ht="33.75" thickBot="1" x14ac:dyDescent="0.3">
      <c r="A6" s="185"/>
      <c r="B6" s="187"/>
      <c r="C6" s="188"/>
      <c r="D6" s="190"/>
      <c r="E6" s="76" t="s">
        <v>13</v>
      </c>
      <c r="F6" s="77" t="s">
        <v>61</v>
      </c>
      <c r="G6" s="77" t="s">
        <v>15</v>
      </c>
      <c r="H6" s="175"/>
      <c r="I6" s="78" t="s">
        <v>13</v>
      </c>
      <c r="J6" s="77" t="s">
        <v>61</v>
      </c>
      <c r="K6" s="77" t="s">
        <v>15</v>
      </c>
      <c r="L6" s="175"/>
      <c r="M6" s="180"/>
    </row>
    <row r="7" spans="1:13" ht="17.25" thickBot="1" x14ac:dyDescent="0.3">
      <c r="A7" s="181" t="s">
        <v>62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3"/>
    </row>
    <row r="8" spans="1:13" ht="73.5" customHeight="1" x14ac:dyDescent="0.25">
      <c r="A8" s="79">
        <v>1</v>
      </c>
      <c r="B8" s="80">
        <v>153750</v>
      </c>
      <c r="C8" s="81" t="s">
        <v>63</v>
      </c>
      <c r="D8" s="82" t="s">
        <v>17</v>
      </c>
      <c r="E8" s="83">
        <v>24744</v>
      </c>
      <c r="F8" s="84">
        <v>24744</v>
      </c>
      <c r="G8" s="85">
        <f>ROUND(+F8/E8,4)*100</f>
        <v>100</v>
      </c>
      <c r="H8" s="86">
        <v>45054</v>
      </c>
      <c r="I8" s="87">
        <v>3771530</v>
      </c>
      <c r="J8" s="88">
        <v>3771523.34</v>
      </c>
      <c r="K8" s="85">
        <f>+J8/I8*100</f>
        <v>99.999823413840005</v>
      </c>
      <c r="L8" s="89">
        <v>29084627.940000001</v>
      </c>
      <c r="M8" s="90">
        <v>7169</v>
      </c>
    </row>
    <row r="9" spans="1:13" ht="91.5" customHeight="1" thickBot="1" x14ac:dyDescent="0.3">
      <c r="A9" s="91">
        <v>2</v>
      </c>
      <c r="B9" s="92">
        <v>153759</v>
      </c>
      <c r="C9" s="93" t="s">
        <v>64</v>
      </c>
      <c r="D9" s="94" t="s">
        <v>17</v>
      </c>
      <c r="E9" s="95">
        <v>4780</v>
      </c>
      <c r="F9" s="96">
        <v>4780</v>
      </c>
      <c r="G9" s="97">
        <f>ROUND(+F9/E9,4)*100</f>
        <v>100</v>
      </c>
      <c r="H9" s="98">
        <v>13428</v>
      </c>
      <c r="I9" s="99">
        <v>2863830</v>
      </c>
      <c r="J9" s="100">
        <v>2863822.77</v>
      </c>
      <c r="K9" s="97">
        <f>+J9/I9*100</f>
        <v>99.999747540880563</v>
      </c>
      <c r="L9" s="101">
        <v>19264843.370000001</v>
      </c>
      <c r="M9" s="102">
        <v>5441</v>
      </c>
    </row>
    <row r="10" spans="1:13" ht="17.25" thickBot="1" x14ac:dyDescent="0.3">
      <c r="A10" s="176" t="s">
        <v>65</v>
      </c>
      <c r="B10" s="177"/>
      <c r="C10" s="177"/>
      <c r="D10" s="103" t="s">
        <v>17</v>
      </c>
      <c r="E10" s="104">
        <f>E8+E9</f>
        <v>29524</v>
      </c>
      <c r="F10" s="105">
        <f>F8+F9</f>
        <v>29524</v>
      </c>
      <c r="G10" s="106">
        <f>F10/E10*100</f>
        <v>100</v>
      </c>
      <c r="H10" s="107">
        <f>H8+H9</f>
        <v>58482</v>
      </c>
      <c r="I10" s="104">
        <f>I9+I8</f>
        <v>6635360</v>
      </c>
      <c r="J10" s="105">
        <f>J8+J9</f>
        <v>6635346.1099999994</v>
      </c>
      <c r="K10" s="106">
        <f>J10/I10*100</f>
        <v>99.999790666972089</v>
      </c>
      <c r="L10" s="108">
        <f>L8+L9</f>
        <v>48349471.310000002</v>
      </c>
      <c r="M10" s="109">
        <f>M8+M9</f>
        <v>12610</v>
      </c>
    </row>
    <row r="11" spans="1:13" ht="17.25" thickBot="1" x14ac:dyDescent="0.3">
      <c r="A11" s="110"/>
      <c r="B11" s="111"/>
      <c r="C11" s="111"/>
      <c r="D11" s="111"/>
      <c r="E11" s="112"/>
      <c r="F11" s="112"/>
      <c r="G11" s="113"/>
      <c r="H11" s="113"/>
      <c r="I11" s="112"/>
      <c r="J11" s="112"/>
      <c r="K11" s="113"/>
      <c r="L11" s="112"/>
      <c r="M11" s="109"/>
    </row>
    <row r="12" spans="1:13" ht="17.25" thickBot="1" x14ac:dyDescent="0.3">
      <c r="A12" s="181" t="s">
        <v>66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3"/>
    </row>
    <row r="13" spans="1:13" ht="71.25" customHeight="1" x14ac:dyDescent="0.25">
      <c r="A13" s="91">
        <v>1</v>
      </c>
      <c r="B13" s="92">
        <v>153745</v>
      </c>
      <c r="C13" s="93" t="s">
        <v>67</v>
      </c>
      <c r="D13" s="94" t="s">
        <v>17</v>
      </c>
      <c r="E13" s="95">
        <v>29282</v>
      </c>
      <c r="F13" s="96">
        <v>29282</v>
      </c>
      <c r="G13" s="97">
        <f>ROUND(+F13/E13,4)*100</f>
        <v>100</v>
      </c>
      <c r="H13" s="98">
        <v>45054</v>
      </c>
      <c r="I13" s="99">
        <v>1974145</v>
      </c>
      <c r="J13" s="100">
        <v>1974139.89</v>
      </c>
      <c r="K13" s="97">
        <f>+J13/I13*100</f>
        <v>99.999741153765299</v>
      </c>
      <c r="L13" s="101">
        <v>10975008.490000002</v>
      </c>
      <c r="M13" s="102">
        <v>7169</v>
      </c>
    </row>
    <row r="14" spans="1:13" ht="75.75" customHeight="1" thickBot="1" x14ac:dyDescent="0.3">
      <c r="A14" s="114">
        <v>2</v>
      </c>
      <c r="B14" s="115">
        <v>188890</v>
      </c>
      <c r="C14" s="116" t="s">
        <v>68</v>
      </c>
      <c r="D14" s="117" t="s">
        <v>17</v>
      </c>
      <c r="E14" s="118">
        <v>9284</v>
      </c>
      <c r="F14" s="119">
        <v>9284</v>
      </c>
      <c r="G14" s="120">
        <f>ROUND(+F14/E14,4)*100</f>
        <v>100</v>
      </c>
      <c r="H14" s="121">
        <v>22544</v>
      </c>
      <c r="I14" s="122">
        <v>3743600</v>
      </c>
      <c r="J14" s="123">
        <v>3743596.84</v>
      </c>
      <c r="K14" s="120">
        <f>+J14/I14*100</f>
        <v>99.999915589272362</v>
      </c>
      <c r="L14" s="124">
        <v>13051941.040000001</v>
      </c>
      <c r="M14" s="125">
        <v>5441</v>
      </c>
    </row>
    <row r="15" spans="1:13" ht="17.25" thickBot="1" x14ac:dyDescent="0.3">
      <c r="A15" s="176" t="s">
        <v>69</v>
      </c>
      <c r="B15" s="177"/>
      <c r="C15" s="177"/>
      <c r="D15" s="103" t="s">
        <v>17</v>
      </c>
      <c r="E15" s="104">
        <f>E13+E14</f>
        <v>38566</v>
      </c>
      <c r="F15" s="105">
        <f>F13+F14</f>
        <v>38566</v>
      </c>
      <c r="G15" s="106">
        <f>F15/E15*100</f>
        <v>100</v>
      </c>
      <c r="H15" s="107">
        <f>H13+H14</f>
        <v>67598</v>
      </c>
      <c r="I15" s="104">
        <f>I13+I14</f>
        <v>5717745</v>
      </c>
      <c r="J15" s="105">
        <f>J13+J14</f>
        <v>5717736.7299999995</v>
      </c>
      <c r="K15" s="106">
        <f>J15/I15*100</f>
        <v>99.999855362559884</v>
      </c>
      <c r="L15" s="108">
        <f>L13+L14</f>
        <v>24026949.530000001</v>
      </c>
      <c r="M15" s="109">
        <f>M13+M14</f>
        <v>12610</v>
      </c>
    </row>
    <row r="16" spans="1:13" ht="17.25" thickBot="1" x14ac:dyDescent="0.3">
      <c r="A16" s="126"/>
      <c r="B16" s="127"/>
      <c r="C16" s="127"/>
      <c r="D16" s="127"/>
      <c r="E16" s="128"/>
      <c r="F16" s="128"/>
      <c r="G16" s="129"/>
      <c r="H16" s="129"/>
      <c r="I16" s="128"/>
      <c r="J16" s="128"/>
      <c r="K16" s="129"/>
      <c r="L16" s="128"/>
      <c r="M16" s="130"/>
    </row>
    <row r="17" spans="1:1" x14ac:dyDescent="0.25">
      <c r="A17" t="s">
        <v>74</v>
      </c>
    </row>
  </sheetData>
  <mergeCells count="17">
    <mergeCell ref="D5:D6"/>
    <mergeCell ref="E5:G5"/>
    <mergeCell ref="H5:H6"/>
    <mergeCell ref="A15:C15"/>
    <mergeCell ref="A1:M1"/>
    <mergeCell ref="A2:M2"/>
    <mergeCell ref="A3:M3"/>
    <mergeCell ref="A4:M4"/>
    <mergeCell ref="I5:K5"/>
    <mergeCell ref="L5:L6"/>
    <mergeCell ref="M5:M6"/>
    <mergeCell ref="A7:M7"/>
    <mergeCell ref="A10:C10"/>
    <mergeCell ref="A12:M12"/>
    <mergeCell ref="A5:A6"/>
    <mergeCell ref="B5:B6"/>
    <mergeCell ref="C5:C6"/>
  </mergeCells>
  <pageMargins left="0.7" right="0.7" top="0.75" bottom="0.75" header="0.3" footer="0.3"/>
  <pageSetup paperSize="119"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AE43244C71D46A8119167C5E0F71A" ma:contentTypeVersion="11" ma:contentTypeDescription="Crear nuevo documento." ma:contentTypeScope="" ma:versionID="4c1524d1f3d008e384aa1fa601e43e03">
  <xsd:schema xmlns:xsd="http://www.w3.org/2001/XMLSchema" xmlns:xs="http://www.w3.org/2001/XMLSchema" xmlns:p="http://schemas.microsoft.com/office/2006/metadata/properties" xmlns:ns2="6d601364-0999-460a-91f5-ffcad76d33e9" xmlns:ns3="c4b08ceb-3513-4b73-97b2-52b1361840c5" targetNamespace="http://schemas.microsoft.com/office/2006/metadata/properties" ma:root="true" ma:fieldsID="06d6740fad3ca80409632ca2f7b5c2c4" ns2:_="" ns3:_="">
    <xsd:import namespace="6d601364-0999-460a-91f5-ffcad76d33e9"/>
    <xsd:import namespace="c4b08ceb-3513-4b73-97b2-52b1361840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01364-0999-460a-91f5-ffcad76d3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874d07ee-a2ee-4ea1-89d1-5ed9b3039d2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08ceb-3513-4b73-97b2-52b136184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7ed75bdf-85b7-47b0-8302-040838385a32}" ma:internalName="TaxCatchAll" ma:showField="CatchAllData" ma:web="c4b08ceb-3513-4b73-97b2-52b136184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01364-0999-460a-91f5-ffcad76d33e9">
      <Terms xmlns="http://schemas.microsoft.com/office/infopath/2007/PartnerControls"/>
    </lcf76f155ced4ddcb4097134ff3c332f>
    <TaxCatchAll xmlns="c4b08ceb-3513-4b73-97b2-52b1361840c5" xsi:nil="true"/>
  </documentManagement>
</p:properties>
</file>

<file path=customXml/itemProps1.xml><?xml version="1.0" encoding="utf-8"?>
<ds:datastoreItem xmlns:ds="http://schemas.openxmlformats.org/officeDocument/2006/customXml" ds:itemID="{00A19813-0495-462E-B028-F3A8E1176147}"/>
</file>

<file path=customXml/itemProps2.xml><?xml version="1.0" encoding="utf-8"?>
<ds:datastoreItem xmlns:ds="http://schemas.openxmlformats.org/officeDocument/2006/customXml" ds:itemID="{F9EDA020-8148-4248-AC07-488E927EF6F6}"/>
</file>

<file path=customXml/itemProps3.xml><?xml version="1.0" encoding="utf-8"?>
<ds:datastoreItem xmlns:ds="http://schemas.openxmlformats.org/officeDocument/2006/customXml" ds:itemID="{80CCCEDF-322B-4CD8-BA3B-B1DC38EFE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Alcan 2022</vt:lpstr>
      <vt:lpstr>Acueducto 2022</vt:lpstr>
      <vt:lpstr>Obras finalizadas 2022</vt:lpstr>
      <vt:lpstr>'Alcan 2022'!Área_de_impresión</vt:lpstr>
      <vt:lpstr>'Acueducto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Omar Hernandez</dc:creator>
  <cp:lastModifiedBy>Nestor Omar Hernandez</cp:lastModifiedBy>
  <cp:lastPrinted>2023-04-21T20:07:41Z</cp:lastPrinted>
  <dcterms:created xsi:type="dcterms:W3CDTF">2023-03-31T16:16:33Z</dcterms:created>
  <dcterms:modified xsi:type="dcterms:W3CDTF">2023-04-21T20:08:20Z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0x0101000E9AE43244C71D46A8119167C5E0F71A</vt:lpwstr>
  </property>
</Properties>
</file>