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backup\Desktop\PROYECCIÓN GALP\"/>
    </mc:Choice>
  </mc:AlternateContent>
  <xr:revisionPtr revIDLastSave="0" documentId="13_ncr:1_{E24CCFD1-B039-41B0-B355-EA60B4802E30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DEPARTAMENTO" sheetId="26" r:id="rId1"/>
    <sheet name="GUATEMALA" sheetId="2" r:id="rId2"/>
    <sheet name="EL PROGRESO" sheetId="3" r:id="rId3"/>
    <sheet name="SACATEPÉQUEZ" sheetId="4" r:id="rId4"/>
    <sheet name="CHIMALTENANGO" sheetId="5" r:id="rId5"/>
    <sheet name="ESCUINTLA" sheetId="6" r:id="rId6"/>
    <sheet name="SANTA ROSA" sheetId="7" r:id="rId7"/>
    <sheet name="SOLOLÁ" sheetId="8" r:id="rId8"/>
    <sheet name="TOTONICAPÁN" sheetId="9" r:id="rId9"/>
    <sheet name="QUETZALTENANGO" sheetId="10" r:id="rId10"/>
    <sheet name="SUCHITEPÉQUEZ" sheetId="12" r:id="rId11"/>
    <sheet name="RETALHULEU" sheetId="11" r:id="rId12"/>
    <sheet name="SAN MARCOS" sheetId="13" r:id="rId13"/>
    <sheet name="HUEHUETENANGO" sheetId="14" r:id="rId14"/>
    <sheet name="QUICHÉ" sheetId="15" r:id="rId15"/>
    <sheet name="BAJA VERAPAZ" sheetId="16" r:id="rId16"/>
    <sheet name="ALTA VERAPAZ" sheetId="17" r:id="rId17"/>
    <sheet name="PETÉN" sheetId="25" r:id="rId18"/>
    <sheet name="IZABAL" sheetId="19" r:id="rId19"/>
    <sheet name="ZACAPA" sheetId="20" r:id="rId20"/>
    <sheet name="CHIQUIMULA" sheetId="21" r:id="rId21"/>
    <sheet name="JALAPA" sheetId="23" r:id="rId22"/>
    <sheet name="JUTIAPA" sheetId="22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2" l="1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7" i="22"/>
  <c r="F8" i="23"/>
  <c r="F9" i="23"/>
  <c r="F10" i="23"/>
  <c r="F11" i="23"/>
  <c r="F12" i="23"/>
  <c r="F13" i="23"/>
  <c r="F7" i="23"/>
  <c r="F8" i="21"/>
  <c r="F9" i="21"/>
  <c r="F10" i="21"/>
  <c r="F11" i="21"/>
  <c r="F12" i="21"/>
  <c r="F13" i="21"/>
  <c r="F14" i="21"/>
  <c r="F15" i="21"/>
  <c r="F16" i="21"/>
  <c r="F17" i="21"/>
  <c r="F7" i="21"/>
  <c r="F17" i="20"/>
  <c r="F8" i="20"/>
  <c r="F9" i="20"/>
  <c r="F10" i="20"/>
  <c r="F11" i="20"/>
  <c r="F12" i="20"/>
  <c r="F13" i="20"/>
  <c r="F14" i="20"/>
  <c r="F15" i="20"/>
  <c r="F16" i="20"/>
  <c r="F7" i="20"/>
  <c r="F8" i="19"/>
  <c r="F9" i="19"/>
  <c r="F10" i="19"/>
  <c r="F11" i="19"/>
  <c r="F7" i="19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7" i="25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7" i="17"/>
  <c r="F8" i="16"/>
  <c r="F9" i="16"/>
  <c r="F10" i="16"/>
  <c r="F11" i="16"/>
  <c r="F12" i="16"/>
  <c r="F13" i="16"/>
  <c r="F14" i="16"/>
  <c r="F7" i="16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7" i="15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7" i="14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7" i="13"/>
  <c r="F8" i="11"/>
  <c r="F9" i="11"/>
  <c r="F10" i="11"/>
  <c r="F11" i="11"/>
  <c r="F12" i="11"/>
  <c r="F13" i="11"/>
  <c r="F14" i="11"/>
  <c r="F15" i="11"/>
  <c r="F7" i="11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7" i="12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7" i="10"/>
  <c r="F8" i="9"/>
  <c r="F9" i="9"/>
  <c r="F10" i="9"/>
  <c r="F11" i="9"/>
  <c r="F12" i="9"/>
  <c r="F13" i="9"/>
  <c r="F14" i="9"/>
  <c r="F7" i="9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7" i="8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7" i="7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7" i="6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7" i="5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7" i="4"/>
  <c r="F8" i="3"/>
  <c r="F9" i="3"/>
  <c r="F10" i="3"/>
  <c r="F11" i="3"/>
  <c r="F12" i="3"/>
  <c r="F13" i="3"/>
  <c r="F14" i="3"/>
  <c r="F7" i="3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7" i="2"/>
  <c r="F28" i="26"/>
  <c r="D28" i="26"/>
  <c r="E28" i="26" s="1"/>
  <c r="B28" i="26"/>
  <c r="C28" i="26" s="1"/>
  <c r="F27" i="26"/>
  <c r="D27" i="26"/>
  <c r="B27" i="26"/>
  <c r="F26" i="26"/>
  <c r="D26" i="26"/>
  <c r="E26" i="26" s="1"/>
  <c r="B26" i="26"/>
  <c r="C26" i="26" s="1"/>
  <c r="F25" i="26"/>
  <c r="D25" i="26"/>
  <c r="B25" i="26"/>
  <c r="F24" i="26"/>
  <c r="D24" i="26"/>
  <c r="B24" i="26"/>
  <c r="F23" i="26"/>
  <c r="D23" i="26"/>
  <c r="E23" i="26" s="1"/>
  <c r="B23" i="26"/>
  <c r="F22" i="26"/>
  <c r="D22" i="26"/>
  <c r="E22" i="26" s="1"/>
  <c r="B22" i="26"/>
  <c r="F21" i="26"/>
  <c r="D21" i="26"/>
  <c r="E21" i="26" s="1"/>
  <c r="B21" i="26"/>
  <c r="C21" i="26" s="1"/>
  <c r="F20" i="26"/>
  <c r="D20" i="26"/>
  <c r="B20" i="26"/>
  <c r="F19" i="26"/>
  <c r="D19" i="26"/>
  <c r="E19" i="26" s="1"/>
  <c r="B19" i="26"/>
  <c r="C19" i="26" s="1"/>
  <c r="F18" i="26"/>
  <c r="D18" i="26"/>
  <c r="E18" i="26" s="1"/>
  <c r="C18" i="26"/>
  <c r="B18" i="26"/>
  <c r="F17" i="26"/>
  <c r="D17" i="26"/>
  <c r="B17" i="26"/>
  <c r="F16" i="26"/>
  <c r="D16" i="26"/>
  <c r="E16" i="26" s="1"/>
  <c r="B16" i="26"/>
  <c r="F15" i="26"/>
  <c r="D15" i="26"/>
  <c r="E15" i="26" s="1"/>
  <c r="B15" i="26"/>
  <c r="C15" i="26" s="1"/>
  <c r="F14" i="26"/>
  <c r="D14" i="26"/>
  <c r="B14" i="26"/>
  <c r="F13" i="26"/>
  <c r="D13" i="26"/>
  <c r="E13" i="26" s="1"/>
  <c r="B13" i="26"/>
  <c r="C13" i="26" s="1"/>
  <c r="F12" i="26"/>
  <c r="D12" i="26"/>
  <c r="B12" i="26"/>
  <c r="F11" i="26"/>
  <c r="D11" i="26"/>
  <c r="B11" i="26"/>
  <c r="F10" i="26"/>
  <c r="D10" i="26"/>
  <c r="E10" i="26" s="1"/>
  <c r="B10" i="26"/>
  <c r="F9" i="26"/>
  <c r="D9" i="26"/>
  <c r="B9" i="26"/>
  <c r="F8" i="26"/>
  <c r="D8" i="26"/>
  <c r="E8" i="26" s="1"/>
  <c r="B8" i="26"/>
  <c r="C8" i="26" s="1"/>
  <c r="F7" i="26"/>
  <c r="D7" i="26"/>
  <c r="B7" i="26"/>
  <c r="P6" i="26"/>
  <c r="N6" i="26"/>
  <c r="L6" i="26"/>
  <c r="K6" i="26"/>
  <c r="I6" i="26"/>
  <c r="G6" i="26"/>
  <c r="P21" i="25"/>
  <c r="N21" i="25"/>
  <c r="O21" i="25" s="1"/>
  <c r="K21" i="25"/>
  <c r="I21" i="25"/>
  <c r="F21" i="25"/>
  <c r="O20" i="25"/>
  <c r="L20" i="25"/>
  <c r="M20" i="25" s="1"/>
  <c r="J20" i="25"/>
  <c r="G20" i="25"/>
  <c r="H20" i="25" s="1"/>
  <c r="D20" i="25"/>
  <c r="E20" i="25" s="1"/>
  <c r="O19" i="25"/>
  <c r="L19" i="25"/>
  <c r="M19" i="25" s="1"/>
  <c r="J19" i="25"/>
  <c r="G19" i="25"/>
  <c r="H19" i="25" s="1"/>
  <c r="D19" i="25"/>
  <c r="E19" i="25" s="1"/>
  <c r="O18" i="25"/>
  <c r="L18" i="25"/>
  <c r="M18" i="25" s="1"/>
  <c r="J18" i="25"/>
  <c r="G18" i="25"/>
  <c r="H18" i="25" s="1"/>
  <c r="D18" i="25"/>
  <c r="E18" i="25" s="1"/>
  <c r="O17" i="25"/>
  <c r="L17" i="25"/>
  <c r="M17" i="25" s="1"/>
  <c r="J17" i="25"/>
  <c r="G17" i="25"/>
  <c r="H17" i="25" s="1"/>
  <c r="D17" i="25"/>
  <c r="E17" i="25" s="1"/>
  <c r="O16" i="25"/>
  <c r="L16" i="25"/>
  <c r="M16" i="25" s="1"/>
  <c r="J16" i="25"/>
  <c r="G16" i="25"/>
  <c r="H16" i="25" s="1"/>
  <c r="D16" i="25"/>
  <c r="E16" i="25" s="1"/>
  <c r="O15" i="25"/>
  <c r="L15" i="25"/>
  <c r="M15" i="25" s="1"/>
  <c r="J15" i="25"/>
  <c r="G15" i="25"/>
  <c r="H15" i="25" s="1"/>
  <c r="D15" i="25"/>
  <c r="E15" i="25" s="1"/>
  <c r="O14" i="25"/>
  <c r="L14" i="25"/>
  <c r="M14" i="25" s="1"/>
  <c r="J14" i="25"/>
  <c r="G14" i="25"/>
  <c r="H14" i="25" s="1"/>
  <c r="D14" i="25"/>
  <c r="E14" i="25" s="1"/>
  <c r="O13" i="25"/>
  <c r="L13" i="25"/>
  <c r="M13" i="25" s="1"/>
  <c r="J13" i="25"/>
  <c r="G13" i="25"/>
  <c r="H13" i="25" s="1"/>
  <c r="D13" i="25"/>
  <c r="E13" i="25" s="1"/>
  <c r="O12" i="25"/>
  <c r="L12" i="25"/>
  <c r="M12" i="25" s="1"/>
  <c r="J12" i="25"/>
  <c r="G12" i="25"/>
  <c r="H12" i="25" s="1"/>
  <c r="D12" i="25"/>
  <c r="E12" i="25" s="1"/>
  <c r="O11" i="25"/>
  <c r="L11" i="25"/>
  <c r="M11" i="25" s="1"/>
  <c r="J11" i="25"/>
  <c r="G11" i="25"/>
  <c r="H11" i="25" s="1"/>
  <c r="D11" i="25"/>
  <c r="E11" i="25" s="1"/>
  <c r="O10" i="25"/>
  <c r="L10" i="25"/>
  <c r="M10" i="25" s="1"/>
  <c r="J10" i="25"/>
  <c r="G10" i="25"/>
  <c r="H10" i="25" s="1"/>
  <c r="D10" i="25"/>
  <c r="E10" i="25" s="1"/>
  <c r="O9" i="25"/>
  <c r="L9" i="25"/>
  <c r="M9" i="25" s="1"/>
  <c r="J9" i="25"/>
  <c r="G9" i="25"/>
  <c r="H9" i="25" s="1"/>
  <c r="D9" i="25"/>
  <c r="E9" i="25" s="1"/>
  <c r="O8" i="25"/>
  <c r="L8" i="25"/>
  <c r="M8" i="25" s="1"/>
  <c r="J8" i="25"/>
  <c r="G8" i="25"/>
  <c r="H8" i="25" s="1"/>
  <c r="D8" i="25"/>
  <c r="E8" i="25" s="1"/>
  <c r="O7" i="25"/>
  <c r="L7" i="25"/>
  <c r="J7" i="25"/>
  <c r="G7" i="25"/>
  <c r="D7" i="25"/>
  <c r="J21" i="25" l="1"/>
  <c r="C10" i="26"/>
  <c r="C11" i="26"/>
  <c r="C24" i="26"/>
  <c r="E11" i="26"/>
  <c r="E24" i="26"/>
  <c r="C12" i="26"/>
  <c r="C25" i="26"/>
  <c r="E12" i="26"/>
  <c r="E25" i="26"/>
  <c r="C7" i="26"/>
  <c r="C20" i="26"/>
  <c r="E7" i="26"/>
  <c r="C14" i="26"/>
  <c r="E20" i="26"/>
  <c r="E14" i="26"/>
  <c r="C9" i="26"/>
  <c r="C22" i="26"/>
  <c r="D6" i="26"/>
  <c r="E6" i="26" s="1"/>
  <c r="C27" i="26"/>
  <c r="C16" i="26"/>
  <c r="E27" i="26"/>
  <c r="F6" i="26"/>
  <c r="C17" i="26"/>
  <c r="E17" i="26"/>
  <c r="C23" i="26"/>
  <c r="M6" i="26"/>
  <c r="H6" i="26"/>
  <c r="J6" i="26"/>
  <c r="O6" i="26"/>
  <c r="B6" i="26"/>
  <c r="C6" i="26" s="1"/>
  <c r="E9" i="26"/>
  <c r="L21" i="25"/>
  <c r="M21" i="25" s="1"/>
  <c r="D21" i="25"/>
  <c r="E21" i="25" s="1"/>
  <c r="E7" i="25"/>
  <c r="G21" i="25"/>
  <c r="H21" i="25" s="1"/>
  <c r="B7" i="25"/>
  <c r="M7" i="25"/>
  <c r="B9" i="25"/>
  <c r="C9" i="25" s="1"/>
  <c r="B11" i="25"/>
  <c r="C11" i="25" s="1"/>
  <c r="B13" i="25"/>
  <c r="C13" i="25" s="1"/>
  <c r="B15" i="25"/>
  <c r="C15" i="25" s="1"/>
  <c r="B17" i="25"/>
  <c r="C17" i="25" s="1"/>
  <c r="B19" i="25"/>
  <c r="C19" i="25" s="1"/>
  <c r="H7" i="25"/>
  <c r="B8" i="25"/>
  <c r="C8" i="25" s="1"/>
  <c r="B10" i="25"/>
  <c r="C10" i="25" s="1"/>
  <c r="B12" i="25"/>
  <c r="C12" i="25" s="1"/>
  <c r="B14" i="25"/>
  <c r="C14" i="25" s="1"/>
  <c r="B16" i="25"/>
  <c r="C16" i="25" s="1"/>
  <c r="B18" i="25"/>
  <c r="C18" i="25" s="1"/>
  <c r="B20" i="25"/>
  <c r="C20" i="25" s="1"/>
  <c r="C7" i="25" l="1"/>
  <c r="B21" i="25"/>
  <c r="C21" i="25" s="1"/>
  <c r="L8" i="3" l="1"/>
  <c r="L9" i="3"/>
  <c r="L10" i="3"/>
  <c r="L11" i="3"/>
  <c r="L12" i="3"/>
  <c r="L13" i="3"/>
  <c r="L14" i="3"/>
  <c r="L7" i="3"/>
  <c r="G8" i="3"/>
  <c r="G9" i="3"/>
  <c r="G10" i="3"/>
  <c r="G11" i="3"/>
  <c r="G12" i="3"/>
  <c r="G13" i="3"/>
  <c r="G14" i="3"/>
  <c r="G7" i="3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7" i="2"/>
  <c r="G7" i="4" l="1"/>
  <c r="F12" i="19" l="1"/>
  <c r="L8" i="22"/>
  <c r="L9" i="22"/>
  <c r="L10" i="22"/>
  <c r="L11" i="22"/>
  <c r="L12" i="22"/>
  <c r="L13" i="22"/>
  <c r="L14" i="22"/>
  <c r="L15" i="22"/>
  <c r="L16" i="22"/>
  <c r="L17" i="22"/>
  <c r="B17" i="22" s="1"/>
  <c r="L18" i="22"/>
  <c r="L19" i="22"/>
  <c r="L20" i="22"/>
  <c r="L21" i="22"/>
  <c r="L22" i="22"/>
  <c r="L23" i="22"/>
  <c r="L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7" i="22"/>
  <c r="P24" i="22"/>
  <c r="N24" i="22"/>
  <c r="K24" i="22"/>
  <c r="I24" i="22"/>
  <c r="F24" i="22"/>
  <c r="L8" i="23"/>
  <c r="L9" i="23"/>
  <c r="B9" i="23" s="1"/>
  <c r="L10" i="23"/>
  <c r="L11" i="23"/>
  <c r="L12" i="23"/>
  <c r="L13" i="23"/>
  <c r="L7" i="23"/>
  <c r="G8" i="23"/>
  <c r="G9" i="23"/>
  <c r="G10" i="23"/>
  <c r="G11" i="23"/>
  <c r="G12" i="23"/>
  <c r="G13" i="23"/>
  <c r="G7" i="23"/>
  <c r="D8" i="23"/>
  <c r="D9" i="23"/>
  <c r="D10" i="23"/>
  <c r="D11" i="23"/>
  <c r="D12" i="23"/>
  <c r="D13" i="23"/>
  <c r="D7" i="23"/>
  <c r="P14" i="23"/>
  <c r="N14" i="23"/>
  <c r="K14" i="23"/>
  <c r="I14" i="23"/>
  <c r="F14" i="23"/>
  <c r="L8" i="21"/>
  <c r="L9" i="21"/>
  <c r="L10" i="21"/>
  <c r="L11" i="21"/>
  <c r="L12" i="21"/>
  <c r="L13" i="21"/>
  <c r="L14" i="21"/>
  <c r="L15" i="21"/>
  <c r="L16" i="21"/>
  <c r="L17" i="21"/>
  <c r="L7" i="21"/>
  <c r="G8" i="21"/>
  <c r="G9" i="21"/>
  <c r="G10" i="21"/>
  <c r="G11" i="21"/>
  <c r="G12" i="21"/>
  <c r="G13" i="21"/>
  <c r="G14" i="21"/>
  <c r="G15" i="21"/>
  <c r="G16" i="21"/>
  <c r="G17" i="21"/>
  <c r="G7" i="21"/>
  <c r="D8" i="21"/>
  <c r="D9" i="21"/>
  <c r="D10" i="21"/>
  <c r="D11" i="21"/>
  <c r="D12" i="21"/>
  <c r="D13" i="21"/>
  <c r="D14" i="21"/>
  <c r="D15" i="21"/>
  <c r="D16" i="21"/>
  <c r="D17" i="21"/>
  <c r="D7" i="21"/>
  <c r="B9" i="21"/>
  <c r="P18" i="21"/>
  <c r="N18" i="21"/>
  <c r="K18" i="21"/>
  <c r="I18" i="21"/>
  <c r="F18" i="21"/>
  <c r="L17" i="20"/>
  <c r="L8" i="20"/>
  <c r="L9" i="20"/>
  <c r="L10" i="20"/>
  <c r="L11" i="20"/>
  <c r="L12" i="20"/>
  <c r="L13" i="20"/>
  <c r="L14" i="20"/>
  <c r="L15" i="20"/>
  <c r="L16" i="20"/>
  <c r="L7" i="20"/>
  <c r="G8" i="20"/>
  <c r="B8" i="20" s="1"/>
  <c r="G9" i="20"/>
  <c r="B9" i="20" s="1"/>
  <c r="G10" i="20"/>
  <c r="G11" i="20"/>
  <c r="G12" i="20"/>
  <c r="G13" i="20"/>
  <c r="G14" i="20"/>
  <c r="G15" i="20"/>
  <c r="G16" i="20"/>
  <c r="G17" i="20"/>
  <c r="G7" i="20"/>
  <c r="D8" i="20"/>
  <c r="D9" i="20"/>
  <c r="D10" i="20"/>
  <c r="D11" i="20"/>
  <c r="D12" i="20"/>
  <c r="D13" i="20"/>
  <c r="D14" i="20"/>
  <c r="D15" i="20"/>
  <c r="D16" i="20"/>
  <c r="D17" i="20"/>
  <c r="D7" i="20"/>
  <c r="P18" i="20"/>
  <c r="N18" i="20"/>
  <c r="K18" i="20"/>
  <c r="I18" i="20"/>
  <c r="F18" i="20"/>
  <c r="L8" i="19"/>
  <c r="L9" i="19"/>
  <c r="L10" i="19"/>
  <c r="L11" i="19"/>
  <c r="L7" i="19"/>
  <c r="G8" i="19"/>
  <c r="G9" i="19"/>
  <c r="G10" i="19"/>
  <c r="G11" i="19"/>
  <c r="G7" i="19"/>
  <c r="D8" i="19"/>
  <c r="D9" i="19"/>
  <c r="D10" i="19"/>
  <c r="D11" i="19"/>
  <c r="D7" i="19"/>
  <c r="P12" i="19"/>
  <c r="N12" i="19"/>
  <c r="K12" i="19"/>
  <c r="I12" i="19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7" i="17"/>
  <c r="P24" i="17"/>
  <c r="N24" i="17"/>
  <c r="K24" i="17"/>
  <c r="I24" i="17"/>
  <c r="F24" i="17"/>
  <c r="L8" i="16"/>
  <c r="L9" i="16"/>
  <c r="B9" i="16" s="1"/>
  <c r="L10" i="16"/>
  <c r="L11" i="16"/>
  <c r="L12" i="16"/>
  <c r="L13" i="16"/>
  <c r="L14" i="16"/>
  <c r="L7" i="16"/>
  <c r="G8" i="16"/>
  <c r="G9" i="16"/>
  <c r="G10" i="16"/>
  <c r="G11" i="16"/>
  <c r="G12" i="16"/>
  <c r="G13" i="16"/>
  <c r="G14" i="16"/>
  <c r="B14" i="16" s="1"/>
  <c r="G7" i="16"/>
  <c r="B7" i="16" s="1"/>
  <c r="D8" i="16"/>
  <c r="D9" i="16"/>
  <c r="D10" i="16"/>
  <c r="D11" i="16"/>
  <c r="D12" i="16"/>
  <c r="D13" i="16"/>
  <c r="D14" i="16"/>
  <c r="D7" i="16"/>
  <c r="P15" i="16"/>
  <c r="N15" i="16"/>
  <c r="K15" i="16"/>
  <c r="I15" i="16"/>
  <c r="F15" i="16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7" i="15"/>
  <c r="G8" i="15"/>
  <c r="G9" i="15"/>
  <c r="G10" i="15"/>
  <c r="G11" i="15"/>
  <c r="G12" i="15"/>
  <c r="G13" i="15"/>
  <c r="B13" i="15" s="1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7" i="15"/>
  <c r="P28" i="15"/>
  <c r="N28" i="15"/>
  <c r="K28" i="15"/>
  <c r="I28" i="15"/>
  <c r="F28" i="15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7" i="14"/>
  <c r="G8" i="14"/>
  <c r="G9" i="14"/>
  <c r="G10" i="14"/>
  <c r="G11" i="14"/>
  <c r="G12" i="14"/>
  <c r="G13" i="14"/>
  <c r="G14" i="14"/>
  <c r="G15" i="14"/>
  <c r="G16" i="14"/>
  <c r="G17" i="14"/>
  <c r="B17" i="14" s="1"/>
  <c r="G18" i="14"/>
  <c r="G19" i="14"/>
  <c r="B19" i="14" s="1"/>
  <c r="G20" i="14"/>
  <c r="G21" i="14"/>
  <c r="G22" i="14"/>
  <c r="B22" i="14" s="1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B37" i="14" s="1"/>
  <c r="G38" i="14"/>
  <c r="B38" i="14" s="1"/>
  <c r="G39" i="14"/>
  <c r="B39" i="14" s="1"/>
  <c r="G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7" i="14"/>
  <c r="P40" i="14"/>
  <c r="N40" i="14"/>
  <c r="K40" i="14"/>
  <c r="I40" i="14"/>
  <c r="F40" i="14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7" i="13"/>
  <c r="P37" i="13"/>
  <c r="N37" i="13"/>
  <c r="K37" i="13"/>
  <c r="I37" i="13"/>
  <c r="F37" i="13"/>
  <c r="L8" i="11"/>
  <c r="L9" i="11"/>
  <c r="L10" i="11"/>
  <c r="L11" i="11"/>
  <c r="L12" i="11"/>
  <c r="L13" i="11"/>
  <c r="L14" i="11"/>
  <c r="L15" i="11"/>
  <c r="L7" i="11"/>
  <c r="G15" i="11"/>
  <c r="G14" i="11"/>
  <c r="G13" i="11"/>
  <c r="G12" i="11"/>
  <c r="G11" i="11"/>
  <c r="G10" i="11"/>
  <c r="G9" i="11"/>
  <c r="G8" i="11"/>
  <c r="G7" i="11"/>
  <c r="D8" i="11"/>
  <c r="D9" i="11"/>
  <c r="D10" i="11"/>
  <c r="D11" i="11"/>
  <c r="D12" i="11"/>
  <c r="D13" i="11"/>
  <c r="D14" i="11"/>
  <c r="D15" i="11"/>
  <c r="D7" i="11"/>
  <c r="P16" i="11"/>
  <c r="N16" i="11"/>
  <c r="K16" i="11"/>
  <c r="I16" i="11"/>
  <c r="F16" i="11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7" i="12"/>
  <c r="G8" i="12"/>
  <c r="G9" i="12"/>
  <c r="G10" i="12"/>
  <c r="G11" i="12"/>
  <c r="G12" i="12"/>
  <c r="B12" i="12" s="1"/>
  <c r="G13" i="12"/>
  <c r="G14" i="12"/>
  <c r="G15" i="12"/>
  <c r="G16" i="12"/>
  <c r="G17" i="12"/>
  <c r="G18" i="12"/>
  <c r="G19" i="12"/>
  <c r="G20" i="12"/>
  <c r="B20" i="12" s="1"/>
  <c r="G21" i="12"/>
  <c r="G22" i="12"/>
  <c r="G23" i="12"/>
  <c r="G24" i="12"/>
  <c r="G25" i="12"/>
  <c r="G26" i="12"/>
  <c r="G27" i="12"/>
  <c r="G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7" i="12"/>
  <c r="P28" i="12"/>
  <c r="N28" i="12"/>
  <c r="K28" i="12"/>
  <c r="I28" i="12"/>
  <c r="F28" i="12"/>
  <c r="L8" i="10"/>
  <c r="L9" i="10"/>
  <c r="L10" i="10"/>
  <c r="L11" i="10"/>
  <c r="L12" i="10"/>
  <c r="L13" i="10"/>
  <c r="B13" i="10" s="1"/>
  <c r="L14" i="10"/>
  <c r="B14" i="10" s="1"/>
  <c r="L15" i="10"/>
  <c r="B15" i="10" s="1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7" i="10"/>
  <c r="G8" i="10"/>
  <c r="G9" i="10"/>
  <c r="G10" i="10"/>
  <c r="G11" i="10"/>
  <c r="G12" i="10"/>
  <c r="G13" i="10"/>
  <c r="G14" i="10"/>
  <c r="G15" i="10"/>
  <c r="G16" i="10"/>
  <c r="G17" i="10"/>
  <c r="B17" i="10" s="1"/>
  <c r="G18" i="10"/>
  <c r="G19" i="10"/>
  <c r="B19" i="10" s="1"/>
  <c r="G20" i="10"/>
  <c r="B20" i="10" s="1"/>
  <c r="G21" i="10"/>
  <c r="G22" i="10"/>
  <c r="G23" i="10"/>
  <c r="B23" i="10" s="1"/>
  <c r="G24" i="10"/>
  <c r="G25" i="10"/>
  <c r="G26" i="10"/>
  <c r="G27" i="10"/>
  <c r="G28" i="10"/>
  <c r="G29" i="10"/>
  <c r="G30" i="10"/>
  <c r="G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7" i="10"/>
  <c r="P31" i="10"/>
  <c r="N31" i="10"/>
  <c r="K31" i="10"/>
  <c r="I31" i="10"/>
  <c r="F31" i="10"/>
  <c r="L8" i="9"/>
  <c r="L9" i="9"/>
  <c r="L10" i="9"/>
  <c r="L11" i="9"/>
  <c r="L12" i="9"/>
  <c r="L13" i="9"/>
  <c r="L14" i="9"/>
  <c r="L7" i="9"/>
  <c r="G8" i="9"/>
  <c r="G9" i="9"/>
  <c r="G10" i="9"/>
  <c r="G11" i="9"/>
  <c r="G12" i="9"/>
  <c r="G13" i="9"/>
  <c r="G14" i="9"/>
  <c r="G7" i="9"/>
  <c r="D8" i="9"/>
  <c r="D9" i="9"/>
  <c r="D10" i="9"/>
  <c r="D11" i="9"/>
  <c r="D12" i="9"/>
  <c r="D13" i="9"/>
  <c r="D14" i="9"/>
  <c r="D7" i="9"/>
  <c r="P15" i="9"/>
  <c r="N15" i="9"/>
  <c r="K15" i="9"/>
  <c r="I15" i="9"/>
  <c r="F15" i="9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B20" i="8" s="1"/>
  <c r="L21" i="8"/>
  <c r="L22" i="8"/>
  <c r="L23" i="8"/>
  <c r="L24" i="8"/>
  <c r="L25" i="8"/>
  <c r="L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7" i="8"/>
  <c r="P26" i="8"/>
  <c r="N26" i="8"/>
  <c r="K26" i="8"/>
  <c r="I26" i="8"/>
  <c r="F26" i="8"/>
  <c r="L8" i="7"/>
  <c r="B8" i="7" s="1"/>
  <c r="L9" i="7"/>
  <c r="L10" i="7"/>
  <c r="L11" i="7"/>
  <c r="L12" i="7"/>
  <c r="L13" i="7"/>
  <c r="L14" i="7"/>
  <c r="L15" i="7"/>
  <c r="L16" i="7"/>
  <c r="L17" i="7"/>
  <c r="L18" i="7"/>
  <c r="L19" i="7"/>
  <c r="L20" i="7"/>
  <c r="L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7" i="7"/>
  <c r="P21" i="7"/>
  <c r="N21" i="7"/>
  <c r="K21" i="7"/>
  <c r="I21" i="7"/>
  <c r="F21" i="7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7" i="6"/>
  <c r="P21" i="6"/>
  <c r="N21" i="6"/>
  <c r="K21" i="6"/>
  <c r="I21" i="6"/>
  <c r="F21" i="6"/>
  <c r="P23" i="5"/>
  <c r="N23" i="5"/>
  <c r="K23" i="5"/>
  <c r="I23" i="5"/>
  <c r="F23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7" i="5"/>
  <c r="G8" i="5"/>
  <c r="G9" i="5"/>
  <c r="G10" i="5"/>
  <c r="B10" i="5" s="1"/>
  <c r="G11" i="5"/>
  <c r="B11" i="5" s="1"/>
  <c r="G12" i="5"/>
  <c r="B12" i="5" s="1"/>
  <c r="G13" i="5"/>
  <c r="G14" i="5"/>
  <c r="G15" i="5"/>
  <c r="G16" i="5"/>
  <c r="G17" i="5"/>
  <c r="G18" i="5"/>
  <c r="G19" i="5"/>
  <c r="G20" i="5"/>
  <c r="G21" i="5"/>
  <c r="G22" i="5"/>
  <c r="G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7" i="5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P23" i="4"/>
  <c r="N23" i="4"/>
  <c r="K23" i="4"/>
  <c r="I23" i="4"/>
  <c r="F23" i="4"/>
  <c r="L15" i="3"/>
  <c r="G15" i="3"/>
  <c r="D8" i="3"/>
  <c r="D9" i="3"/>
  <c r="D10" i="3"/>
  <c r="D11" i="3"/>
  <c r="D12" i="3"/>
  <c r="D13" i="3"/>
  <c r="D14" i="3"/>
  <c r="D7" i="3"/>
  <c r="B8" i="3"/>
  <c r="B9" i="3"/>
  <c r="B10" i="3"/>
  <c r="B11" i="3"/>
  <c r="B12" i="3"/>
  <c r="B13" i="3"/>
  <c r="B14" i="3"/>
  <c r="B7" i="3"/>
  <c r="P15" i="3"/>
  <c r="N15" i="3"/>
  <c r="K15" i="3"/>
  <c r="I15" i="3"/>
  <c r="F15" i="3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7" i="2"/>
  <c r="L24" i="2"/>
  <c r="G24" i="2"/>
  <c r="P24" i="2"/>
  <c r="N24" i="2"/>
  <c r="K24" i="2"/>
  <c r="I24" i="2"/>
  <c r="F24" i="2"/>
  <c r="B24" i="13" l="1"/>
  <c r="B22" i="10"/>
  <c r="B27" i="10"/>
  <c r="B26" i="10"/>
  <c r="B25" i="10"/>
  <c r="B24" i="10"/>
  <c r="B18" i="10"/>
  <c r="B21" i="10"/>
  <c r="B16" i="7"/>
  <c r="B18" i="6"/>
  <c r="B13" i="6"/>
  <c r="B14" i="6"/>
  <c r="B17" i="6"/>
  <c r="B7" i="5"/>
  <c r="B9" i="5"/>
  <c r="B22" i="5"/>
  <c r="B8" i="5"/>
  <c r="B21" i="5"/>
  <c r="B14" i="4"/>
  <c r="B13" i="21"/>
  <c r="B21" i="17"/>
  <c r="B20" i="17"/>
  <c r="B8" i="16"/>
  <c r="B21" i="15"/>
  <c r="B7" i="15"/>
  <c r="B35" i="14"/>
  <c r="B33" i="14"/>
  <c r="B15" i="14"/>
  <c r="B13" i="14"/>
  <c r="B23" i="13"/>
  <c r="B19" i="13"/>
  <c r="B7" i="11"/>
  <c r="B14" i="11"/>
  <c r="B12" i="11"/>
  <c r="B16" i="10"/>
  <c r="B12" i="10"/>
  <c r="B11" i="10"/>
  <c r="B30" i="10"/>
  <c r="B10" i="10"/>
  <c r="B9" i="10"/>
  <c r="B28" i="10"/>
  <c r="B29" i="10"/>
  <c r="B7" i="10"/>
  <c r="B8" i="10"/>
  <c r="B11" i="9"/>
  <c r="B12" i="9"/>
  <c r="B17" i="5"/>
  <c r="B15" i="5"/>
  <c r="B14" i="5"/>
  <c r="B13" i="5"/>
  <c r="B20" i="5"/>
  <c r="B19" i="5"/>
  <c r="B18" i="5"/>
  <c r="B16" i="5"/>
  <c r="B22" i="4"/>
  <c r="B20" i="4"/>
  <c r="B18" i="4"/>
  <c r="B7" i="17"/>
  <c r="B17" i="4"/>
  <c r="B12" i="7"/>
  <c r="B8" i="11"/>
  <c r="B22" i="22"/>
  <c r="B16" i="12"/>
  <c r="G28" i="12"/>
  <c r="B35" i="13"/>
  <c r="B15" i="13"/>
  <c r="B11" i="14"/>
  <c r="B16" i="4"/>
  <c r="B10" i="6"/>
  <c r="B19" i="4"/>
  <c r="B10" i="9"/>
  <c r="B11" i="4"/>
  <c r="B10" i="4"/>
  <c r="B8" i="9"/>
  <c r="B24" i="12"/>
  <c r="B25" i="14"/>
  <c r="B16" i="17"/>
  <c r="B29" i="14"/>
  <c r="B12" i="4"/>
  <c r="B27" i="14"/>
  <c r="B31" i="13"/>
  <c r="B11" i="13"/>
  <c r="B14" i="22"/>
  <c r="B15" i="4"/>
  <c r="B8" i="4"/>
  <c r="B23" i="14"/>
  <c r="B9" i="6"/>
  <c r="B7" i="6"/>
  <c r="B13" i="17"/>
  <c r="B9" i="19"/>
  <c r="B9" i="22"/>
  <c r="B9" i="14"/>
  <c r="B8" i="13"/>
  <c r="B21" i="14"/>
  <c r="B12" i="17"/>
  <c r="B31" i="14"/>
  <c r="B11" i="16"/>
  <c r="B20" i="7"/>
  <c r="B27" i="13"/>
  <c r="B12" i="16"/>
  <c r="B21" i="22"/>
  <c r="B13" i="22"/>
  <c r="B7" i="23"/>
  <c r="C7" i="23" s="1"/>
  <c r="B13" i="23"/>
  <c r="C13" i="23" s="1"/>
  <c r="B17" i="21"/>
  <c r="B16" i="20"/>
  <c r="B12" i="20"/>
  <c r="B17" i="20"/>
  <c r="B13" i="20"/>
  <c r="B10" i="19"/>
  <c r="B11" i="19"/>
  <c r="B8" i="17"/>
  <c r="B22" i="17"/>
  <c r="B18" i="17"/>
  <c r="B14" i="17"/>
  <c r="B10" i="17"/>
  <c r="B10" i="16"/>
  <c r="B13" i="16"/>
  <c r="B24" i="15"/>
  <c r="B20" i="15"/>
  <c r="B16" i="15"/>
  <c r="B12" i="15"/>
  <c r="B8" i="15"/>
  <c r="D40" i="14"/>
  <c r="B34" i="14"/>
  <c r="B30" i="14"/>
  <c r="B26" i="14"/>
  <c r="B18" i="14"/>
  <c r="B14" i="14"/>
  <c r="B10" i="14"/>
  <c r="B25" i="13"/>
  <c r="B34" i="13"/>
  <c r="B30" i="13"/>
  <c r="B26" i="13"/>
  <c r="B22" i="13"/>
  <c r="B18" i="13"/>
  <c r="B14" i="13"/>
  <c r="B10" i="13"/>
  <c r="B9" i="13"/>
  <c r="B33" i="13"/>
  <c r="B29" i="13"/>
  <c r="B21" i="13"/>
  <c r="B17" i="13"/>
  <c r="B13" i="13"/>
  <c r="B36" i="13"/>
  <c r="B32" i="13"/>
  <c r="B28" i="13"/>
  <c r="B20" i="13"/>
  <c r="B16" i="13"/>
  <c r="B12" i="13"/>
  <c r="G37" i="13"/>
  <c r="B13" i="11"/>
  <c r="B15" i="11"/>
  <c r="B11" i="11"/>
  <c r="B21" i="12"/>
  <c r="B13" i="12"/>
  <c r="D28" i="12"/>
  <c r="B9" i="9"/>
  <c r="B7" i="8"/>
  <c r="B22" i="8"/>
  <c r="B18" i="8"/>
  <c r="B14" i="8"/>
  <c r="B10" i="8"/>
  <c r="D21" i="7"/>
  <c r="B9" i="7"/>
  <c r="B21" i="4"/>
  <c r="B13" i="4"/>
  <c r="B9" i="4"/>
  <c r="L24" i="22"/>
  <c r="B7" i="22"/>
  <c r="B20" i="22"/>
  <c r="B16" i="22"/>
  <c r="B12" i="22"/>
  <c r="B8" i="22"/>
  <c r="G24" i="22"/>
  <c r="D24" i="22"/>
  <c r="B18" i="22"/>
  <c r="B10" i="22"/>
  <c r="L14" i="23"/>
  <c r="M14" i="23" s="1"/>
  <c r="B12" i="23"/>
  <c r="C12" i="23" s="1"/>
  <c r="B8" i="23"/>
  <c r="C8" i="23" s="1"/>
  <c r="D14" i="23"/>
  <c r="E14" i="23" s="1"/>
  <c r="B7" i="21"/>
  <c r="B16" i="21"/>
  <c r="B12" i="21"/>
  <c r="B8" i="21"/>
  <c r="L18" i="21"/>
  <c r="G18" i="21"/>
  <c r="D18" i="21"/>
  <c r="B7" i="20"/>
  <c r="L18" i="20"/>
  <c r="D18" i="20"/>
  <c r="D12" i="19"/>
  <c r="B7" i="19"/>
  <c r="B8" i="19"/>
  <c r="G12" i="19"/>
  <c r="L24" i="17"/>
  <c r="G24" i="17"/>
  <c r="B17" i="17"/>
  <c r="B9" i="17"/>
  <c r="D15" i="16"/>
  <c r="L15" i="16"/>
  <c r="G15" i="16"/>
  <c r="B26" i="15"/>
  <c r="B22" i="15"/>
  <c r="B18" i="15"/>
  <c r="B14" i="15"/>
  <c r="B10" i="15"/>
  <c r="G28" i="15"/>
  <c r="B25" i="15"/>
  <c r="B17" i="15"/>
  <c r="B9" i="15"/>
  <c r="L40" i="14"/>
  <c r="G40" i="14"/>
  <c r="B10" i="11"/>
  <c r="B9" i="11"/>
  <c r="G16" i="11"/>
  <c r="B7" i="12"/>
  <c r="B8" i="12"/>
  <c r="B26" i="12"/>
  <c r="B22" i="12"/>
  <c r="B18" i="12"/>
  <c r="B14" i="12"/>
  <c r="B10" i="12"/>
  <c r="B25" i="12"/>
  <c r="B17" i="12"/>
  <c r="B9" i="12"/>
  <c r="L31" i="10"/>
  <c r="D31" i="10"/>
  <c r="G31" i="10"/>
  <c r="D15" i="9"/>
  <c r="L15" i="9"/>
  <c r="G15" i="9"/>
  <c r="B7" i="9"/>
  <c r="B14" i="9"/>
  <c r="B13" i="9"/>
  <c r="B25" i="8"/>
  <c r="B21" i="8"/>
  <c r="B17" i="8"/>
  <c r="B13" i="8"/>
  <c r="B9" i="8"/>
  <c r="B24" i="8"/>
  <c r="B16" i="8"/>
  <c r="B12" i="8"/>
  <c r="B8" i="8"/>
  <c r="L26" i="8"/>
  <c r="B23" i="8"/>
  <c r="B19" i="8"/>
  <c r="B15" i="8"/>
  <c r="B11" i="8"/>
  <c r="D26" i="8"/>
  <c r="B7" i="7"/>
  <c r="B17" i="7"/>
  <c r="B13" i="7"/>
  <c r="B19" i="7"/>
  <c r="B15" i="7"/>
  <c r="B11" i="7"/>
  <c r="G21" i="7"/>
  <c r="B18" i="7"/>
  <c r="B14" i="7"/>
  <c r="B10" i="7"/>
  <c r="B20" i="6"/>
  <c r="B16" i="6"/>
  <c r="B12" i="6"/>
  <c r="B8" i="6"/>
  <c r="B19" i="6"/>
  <c r="B15" i="6"/>
  <c r="B11" i="6"/>
  <c r="L23" i="5"/>
  <c r="D23" i="5"/>
  <c r="G23" i="5"/>
  <c r="L23" i="4"/>
  <c r="B7" i="4"/>
  <c r="G23" i="4"/>
  <c r="D15" i="3"/>
  <c r="B24" i="2"/>
  <c r="B23" i="22"/>
  <c r="B19" i="22"/>
  <c r="B15" i="22"/>
  <c r="B11" i="22"/>
  <c r="B11" i="23"/>
  <c r="C11" i="23" s="1"/>
  <c r="B10" i="23"/>
  <c r="G14" i="23"/>
  <c r="H14" i="23" s="1"/>
  <c r="B15" i="21"/>
  <c r="B11" i="21"/>
  <c r="B14" i="21"/>
  <c r="B10" i="21"/>
  <c r="B15" i="20"/>
  <c r="B11" i="20"/>
  <c r="B14" i="20"/>
  <c r="B10" i="20"/>
  <c r="G18" i="20"/>
  <c r="L12" i="19"/>
  <c r="B23" i="17"/>
  <c r="B19" i="17"/>
  <c r="B15" i="17"/>
  <c r="B11" i="17"/>
  <c r="D24" i="17"/>
  <c r="L28" i="15"/>
  <c r="B27" i="15"/>
  <c r="B23" i="15"/>
  <c r="B19" i="15"/>
  <c r="B15" i="15"/>
  <c r="B11" i="15"/>
  <c r="D28" i="15"/>
  <c r="B36" i="14"/>
  <c r="B32" i="14"/>
  <c r="B28" i="14"/>
  <c r="B24" i="14"/>
  <c r="B20" i="14"/>
  <c r="B16" i="14"/>
  <c r="B12" i="14"/>
  <c r="B8" i="14"/>
  <c r="B7" i="14"/>
  <c r="L37" i="13"/>
  <c r="B7" i="13"/>
  <c r="D37" i="13"/>
  <c r="L16" i="11"/>
  <c r="D16" i="11"/>
  <c r="L28" i="12"/>
  <c r="B27" i="12"/>
  <c r="B23" i="12"/>
  <c r="B19" i="12"/>
  <c r="B15" i="12"/>
  <c r="B11" i="12"/>
  <c r="G26" i="8"/>
  <c r="L21" i="7"/>
  <c r="L21" i="6"/>
  <c r="G21" i="6"/>
  <c r="D21" i="6"/>
  <c r="D23" i="4"/>
  <c r="B15" i="3"/>
  <c r="D24" i="2"/>
  <c r="O14" i="23"/>
  <c r="J14" i="23"/>
  <c r="O13" i="23"/>
  <c r="M13" i="23"/>
  <c r="J13" i="23"/>
  <c r="H13" i="23"/>
  <c r="E13" i="23"/>
  <c r="O12" i="23"/>
  <c r="M12" i="23"/>
  <c r="J12" i="23"/>
  <c r="H12" i="23"/>
  <c r="E12" i="23"/>
  <c r="O11" i="23"/>
  <c r="M11" i="23"/>
  <c r="J11" i="23"/>
  <c r="H11" i="23"/>
  <c r="E11" i="23"/>
  <c r="O10" i="23"/>
  <c r="M10" i="23"/>
  <c r="J10" i="23"/>
  <c r="H10" i="23"/>
  <c r="E10" i="23"/>
  <c r="O9" i="23"/>
  <c r="M9" i="23"/>
  <c r="J9" i="23"/>
  <c r="H9" i="23"/>
  <c r="E9" i="23"/>
  <c r="C9" i="23"/>
  <c r="O8" i="23"/>
  <c r="M8" i="23"/>
  <c r="J8" i="23"/>
  <c r="H8" i="23"/>
  <c r="E8" i="23"/>
  <c r="O7" i="23"/>
  <c r="M7" i="23"/>
  <c r="J7" i="23"/>
  <c r="H7" i="23"/>
  <c r="E7" i="23"/>
  <c r="B23" i="5" l="1"/>
  <c r="B23" i="4"/>
  <c r="B31" i="10"/>
  <c r="B15" i="16"/>
  <c r="B12" i="19"/>
  <c r="B37" i="13"/>
  <c r="B16" i="11"/>
  <c r="B24" i="22"/>
  <c r="C24" i="22" s="1"/>
  <c r="B14" i="23"/>
  <c r="C14" i="23" s="1"/>
  <c r="C10" i="23"/>
  <c r="B18" i="21"/>
  <c r="B18" i="20"/>
  <c r="B24" i="17"/>
  <c r="B28" i="15"/>
  <c r="B28" i="12"/>
  <c r="B15" i="9"/>
  <c r="B26" i="8"/>
  <c r="B21" i="7"/>
  <c r="B21" i="6"/>
  <c r="B40" i="14"/>
  <c r="O24" i="22"/>
  <c r="M24" i="22"/>
  <c r="J24" i="22"/>
  <c r="H24" i="22"/>
  <c r="E24" i="22"/>
  <c r="O23" i="22"/>
  <c r="M23" i="22"/>
  <c r="J23" i="22"/>
  <c r="H23" i="22"/>
  <c r="E23" i="22"/>
  <c r="C23" i="22"/>
  <c r="O22" i="22"/>
  <c r="M22" i="22"/>
  <c r="J22" i="22"/>
  <c r="H22" i="22"/>
  <c r="E22" i="22"/>
  <c r="C22" i="22"/>
  <c r="O21" i="22"/>
  <c r="M21" i="22"/>
  <c r="J21" i="22"/>
  <c r="H21" i="22"/>
  <c r="E21" i="22"/>
  <c r="C21" i="22"/>
  <c r="O20" i="22"/>
  <c r="M20" i="22"/>
  <c r="J20" i="22"/>
  <c r="H20" i="22"/>
  <c r="E20" i="22"/>
  <c r="C20" i="22"/>
  <c r="O19" i="22"/>
  <c r="M19" i="22"/>
  <c r="J19" i="22"/>
  <c r="H19" i="22"/>
  <c r="E19" i="22"/>
  <c r="C19" i="22"/>
  <c r="O18" i="22"/>
  <c r="M18" i="22"/>
  <c r="J18" i="22"/>
  <c r="H18" i="22"/>
  <c r="E18" i="22"/>
  <c r="C18" i="22"/>
  <c r="O17" i="22"/>
  <c r="M17" i="22"/>
  <c r="J17" i="22"/>
  <c r="H17" i="22"/>
  <c r="E17" i="22"/>
  <c r="C17" i="22"/>
  <c r="O16" i="22"/>
  <c r="M16" i="22"/>
  <c r="J16" i="22"/>
  <c r="H16" i="22"/>
  <c r="E16" i="22"/>
  <c r="C16" i="22"/>
  <c r="O15" i="22"/>
  <c r="M15" i="22"/>
  <c r="J15" i="22"/>
  <c r="H15" i="22"/>
  <c r="E15" i="22"/>
  <c r="C15" i="22"/>
  <c r="O14" i="22"/>
  <c r="M14" i="22"/>
  <c r="J14" i="22"/>
  <c r="H14" i="22"/>
  <c r="E14" i="22"/>
  <c r="C14" i="22"/>
  <c r="O13" i="22"/>
  <c r="M13" i="22"/>
  <c r="J13" i="22"/>
  <c r="H13" i="22"/>
  <c r="E13" i="22"/>
  <c r="C13" i="22"/>
  <c r="O12" i="22"/>
  <c r="M12" i="22"/>
  <c r="J12" i="22"/>
  <c r="H12" i="22"/>
  <c r="E12" i="22"/>
  <c r="C12" i="22"/>
  <c r="O11" i="22"/>
  <c r="M11" i="22"/>
  <c r="J11" i="22"/>
  <c r="H11" i="22"/>
  <c r="E11" i="22"/>
  <c r="C11" i="22"/>
  <c r="O10" i="22"/>
  <c r="M10" i="22"/>
  <c r="J10" i="22"/>
  <c r="H10" i="22"/>
  <c r="E10" i="22"/>
  <c r="C10" i="22"/>
  <c r="O9" i="22"/>
  <c r="M9" i="22"/>
  <c r="J9" i="22"/>
  <c r="H9" i="22"/>
  <c r="E9" i="22"/>
  <c r="C9" i="22"/>
  <c r="O8" i="22"/>
  <c r="M8" i="22"/>
  <c r="J8" i="22"/>
  <c r="H8" i="22"/>
  <c r="E8" i="22"/>
  <c r="C8" i="22"/>
  <c r="O7" i="22"/>
  <c r="M7" i="22"/>
  <c r="J7" i="22"/>
  <c r="H7" i="22"/>
  <c r="E7" i="22"/>
  <c r="C7" i="22"/>
  <c r="O18" i="21" l="1"/>
  <c r="M18" i="21"/>
  <c r="J18" i="21"/>
  <c r="H18" i="21"/>
  <c r="E18" i="21"/>
  <c r="C18" i="21"/>
  <c r="O17" i="21"/>
  <c r="M17" i="21"/>
  <c r="J17" i="21"/>
  <c r="H17" i="21"/>
  <c r="E17" i="21"/>
  <c r="C17" i="21"/>
  <c r="O16" i="21"/>
  <c r="M16" i="21"/>
  <c r="J16" i="21"/>
  <c r="H16" i="21"/>
  <c r="E16" i="21"/>
  <c r="C16" i="21"/>
  <c r="O15" i="21"/>
  <c r="M15" i="21"/>
  <c r="J15" i="21"/>
  <c r="H15" i="21"/>
  <c r="E15" i="21"/>
  <c r="C15" i="21"/>
  <c r="O14" i="21"/>
  <c r="M14" i="21"/>
  <c r="J14" i="21"/>
  <c r="H14" i="21"/>
  <c r="E14" i="21"/>
  <c r="C14" i="21"/>
  <c r="O13" i="21"/>
  <c r="M13" i="21"/>
  <c r="J13" i="21"/>
  <c r="H13" i="21"/>
  <c r="E13" i="21"/>
  <c r="C13" i="21"/>
  <c r="O12" i="21"/>
  <c r="M12" i="21"/>
  <c r="J12" i="21"/>
  <c r="H12" i="21"/>
  <c r="E12" i="21"/>
  <c r="C12" i="21"/>
  <c r="O11" i="21"/>
  <c r="M11" i="21"/>
  <c r="J11" i="21"/>
  <c r="H11" i="21"/>
  <c r="E11" i="21"/>
  <c r="C11" i="21"/>
  <c r="O10" i="21"/>
  <c r="M10" i="21"/>
  <c r="J10" i="21"/>
  <c r="H10" i="21"/>
  <c r="E10" i="21"/>
  <c r="C10" i="21"/>
  <c r="O9" i="21"/>
  <c r="M9" i="21"/>
  <c r="J9" i="21"/>
  <c r="H9" i="21"/>
  <c r="E9" i="21"/>
  <c r="C9" i="21"/>
  <c r="O8" i="21"/>
  <c r="M8" i="21"/>
  <c r="J8" i="21"/>
  <c r="H8" i="21"/>
  <c r="E8" i="21"/>
  <c r="C8" i="21"/>
  <c r="O7" i="21"/>
  <c r="M7" i="21"/>
  <c r="J7" i="21"/>
  <c r="H7" i="21"/>
  <c r="E7" i="21"/>
  <c r="C7" i="21"/>
  <c r="O18" i="20"/>
  <c r="M18" i="20"/>
  <c r="J18" i="20"/>
  <c r="H18" i="20"/>
  <c r="E18" i="20"/>
  <c r="C18" i="20"/>
  <c r="O17" i="20"/>
  <c r="M17" i="20"/>
  <c r="J17" i="20"/>
  <c r="H17" i="20"/>
  <c r="E17" i="20"/>
  <c r="C17" i="20"/>
  <c r="O16" i="20"/>
  <c r="M16" i="20"/>
  <c r="J16" i="20"/>
  <c r="H16" i="20"/>
  <c r="E16" i="20"/>
  <c r="C16" i="20"/>
  <c r="O15" i="20"/>
  <c r="M15" i="20"/>
  <c r="J15" i="20"/>
  <c r="H15" i="20"/>
  <c r="E15" i="20"/>
  <c r="C15" i="20"/>
  <c r="O14" i="20"/>
  <c r="M14" i="20"/>
  <c r="J14" i="20"/>
  <c r="H14" i="20"/>
  <c r="E14" i="20"/>
  <c r="C14" i="20"/>
  <c r="O13" i="20"/>
  <c r="M13" i="20"/>
  <c r="J13" i="20"/>
  <c r="H13" i="20"/>
  <c r="E13" i="20"/>
  <c r="C13" i="20"/>
  <c r="O12" i="20"/>
  <c r="M12" i="20"/>
  <c r="J12" i="20"/>
  <c r="H12" i="20"/>
  <c r="E12" i="20"/>
  <c r="C12" i="20"/>
  <c r="O11" i="20"/>
  <c r="M11" i="20"/>
  <c r="J11" i="20"/>
  <c r="H11" i="20"/>
  <c r="E11" i="20"/>
  <c r="C11" i="20"/>
  <c r="O10" i="20"/>
  <c r="M10" i="20"/>
  <c r="J10" i="20"/>
  <c r="H10" i="20"/>
  <c r="E10" i="20"/>
  <c r="C10" i="20"/>
  <c r="O9" i="20"/>
  <c r="M9" i="20"/>
  <c r="J9" i="20"/>
  <c r="H9" i="20"/>
  <c r="E9" i="20"/>
  <c r="C9" i="20"/>
  <c r="O8" i="20"/>
  <c r="M8" i="20"/>
  <c r="J8" i="20"/>
  <c r="H8" i="20"/>
  <c r="E8" i="20"/>
  <c r="C8" i="20"/>
  <c r="O7" i="20"/>
  <c r="M7" i="20"/>
  <c r="J7" i="20"/>
  <c r="H7" i="20"/>
  <c r="E7" i="20"/>
  <c r="C7" i="20"/>
  <c r="O12" i="19"/>
  <c r="M12" i="19"/>
  <c r="J12" i="19"/>
  <c r="H12" i="19"/>
  <c r="E12" i="19"/>
  <c r="C12" i="19"/>
  <c r="O11" i="19"/>
  <c r="M11" i="19"/>
  <c r="J11" i="19"/>
  <c r="H11" i="19"/>
  <c r="E11" i="19"/>
  <c r="C11" i="19"/>
  <c r="O10" i="19"/>
  <c r="M10" i="19"/>
  <c r="J10" i="19"/>
  <c r="H10" i="19"/>
  <c r="E10" i="19"/>
  <c r="C10" i="19"/>
  <c r="O9" i="19"/>
  <c r="M9" i="19"/>
  <c r="J9" i="19"/>
  <c r="H9" i="19"/>
  <c r="E9" i="19"/>
  <c r="C9" i="19"/>
  <c r="O8" i="19"/>
  <c r="M8" i="19"/>
  <c r="J8" i="19"/>
  <c r="H8" i="19"/>
  <c r="E8" i="19"/>
  <c r="C8" i="19"/>
  <c r="O7" i="19"/>
  <c r="M7" i="19"/>
  <c r="J7" i="19"/>
  <c r="H7" i="19"/>
  <c r="E7" i="19"/>
  <c r="C7" i="19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O24" i="17"/>
  <c r="M24" i="17"/>
  <c r="J24" i="17"/>
  <c r="H24" i="17"/>
  <c r="E24" i="17"/>
  <c r="O23" i="17"/>
  <c r="M23" i="17"/>
  <c r="J23" i="17"/>
  <c r="H23" i="17"/>
  <c r="E23" i="17"/>
  <c r="O22" i="17"/>
  <c r="M22" i="17"/>
  <c r="J22" i="17"/>
  <c r="H22" i="17"/>
  <c r="E22" i="17"/>
  <c r="O21" i="17"/>
  <c r="M21" i="17"/>
  <c r="J21" i="17"/>
  <c r="H21" i="17"/>
  <c r="E21" i="17"/>
  <c r="O20" i="17"/>
  <c r="M20" i="17"/>
  <c r="J20" i="17"/>
  <c r="H20" i="17"/>
  <c r="E20" i="17"/>
  <c r="O19" i="17"/>
  <c r="M19" i="17"/>
  <c r="J19" i="17"/>
  <c r="H19" i="17"/>
  <c r="E19" i="17"/>
  <c r="O18" i="17"/>
  <c r="M18" i="17"/>
  <c r="J18" i="17"/>
  <c r="H18" i="17"/>
  <c r="E18" i="17"/>
  <c r="O17" i="17"/>
  <c r="M17" i="17"/>
  <c r="J17" i="17"/>
  <c r="H17" i="17"/>
  <c r="E17" i="17"/>
  <c r="O16" i="17"/>
  <c r="M16" i="17"/>
  <c r="J16" i="17"/>
  <c r="H16" i="17"/>
  <c r="E16" i="17"/>
  <c r="O15" i="17"/>
  <c r="M15" i="17"/>
  <c r="J15" i="17"/>
  <c r="H15" i="17"/>
  <c r="E15" i="17"/>
  <c r="O14" i="17"/>
  <c r="M14" i="17"/>
  <c r="J14" i="17"/>
  <c r="H14" i="17"/>
  <c r="E14" i="17"/>
  <c r="O13" i="17"/>
  <c r="M13" i="17"/>
  <c r="J13" i="17"/>
  <c r="H13" i="17"/>
  <c r="E13" i="17"/>
  <c r="O12" i="17"/>
  <c r="M12" i="17"/>
  <c r="J12" i="17"/>
  <c r="H12" i="17"/>
  <c r="E12" i="17"/>
  <c r="O11" i="17"/>
  <c r="M11" i="17"/>
  <c r="J11" i="17"/>
  <c r="H11" i="17"/>
  <c r="E11" i="17"/>
  <c r="O10" i="17"/>
  <c r="M10" i="17"/>
  <c r="J10" i="17"/>
  <c r="H10" i="17"/>
  <c r="E10" i="17"/>
  <c r="O9" i="17"/>
  <c r="M9" i="17"/>
  <c r="J9" i="17"/>
  <c r="H9" i="17"/>
  <c r="E9" i="17"/>
  <c r="O8" i="17"/>
  <c r="M8" i="17"/>
  <c r="J8" i="17"/>
  <c r="H8" i="17"/>
  <c r="E8" i="17"/>
  <c r="O7" i="17"/>
  <c r="M7" i="17"/>
  <c r="J7" i="17"/>
  <c r="H7" i="17"/>
  <c r="E7" i="17"/>
  <c r="O15" i="16"/>
  <c r="M15" i="16"/>
  <c r="J15" i="16"/>
  <c r="H15" i="16"/>
  <c r="E15" i="16"/>
  <c r="C15" i="16"/>
  <c r="O14" i="16"/>
  <c r="M14" i="16"/>
  <c r="J14" i="16"/>
  <c r="H14" i="16"/>
  <c r="E14" i="16"/>
  <c r="C14" i="16"/>
  <c r="O13" i="16"/>
  <c r="M13" i="16"/>
  <c r="J13" i="16"/>
  <c r="H13" i="16"/>
  <c r="E13" i="16"/>
  <c r="C13" i="16"/>
  <c r="O12" i="16"/>
  <c r="M12" i="16"/>
  <c r="J12" i="16"/>
  <c r="H12" i="16"/>
  <c r="E12" i="16"/>
  <c r="C12" i="16"/>
  <c r="O11" i="16"/>
  <c r="M11" i="16"/>
  <c r="J11" i="16"/>
  <c r="H11" i="16"/>
  <c r="E11" i="16"/>
  <c r="C11" i="16"/>
  <c r="O10" i="16"/>
  <c r="M10" i="16"/>
  <c r="J10" i="16"/>
  <c r="H10" i="16"/>
  <c r="E10" i="16"/>
  <c r="C10" i="16"/>
  <c r="O9" i="16"/>
  <c r="M9" i="16"/>
  <c r="J9" i="16"/>
  <c r="H9" i="16"/>
  <c r="E9" i="16"/>
  <c r="C9" i="16"/>
  <c r="O8" i="16"/>
  <c r="M8" i="16"/>
  <c r="J8" i="16"/>
  <c r="H8" i="16"/>
  <c r="E8" i="16"/>
  <c r="C8" i="16"/>
  <c r="O7" i="16"/>
  <c r="M7" i="16"/>
  <c r="J7" i="16"/>
  <c r="H7" i="16"/>
  <c r="E7" i="16"/>
  <c r="C7" i="16"/>
  <c r="O28" i="15"/>
  <c r="M28" i="15"/>
  <c r="J28" i="15"/>
  <c r="H28" i="15"/>
  <c r="E28" i="15"/>
  <c r="C28" i="15"/>
  <c r="O27" i="15"/>
  <c r="M27" i="15"/>
  <c r="J27" i="15"/>
  <c r="H27" i="15"/>
  <c r="E27" i="15"/>
  <c r="C27" i="15"/>
  <c r="O26" i="15"/>
  <c r="M26" i="15"/>
  <c r="J26" i="15"/>
  <c r="H26" i="15"/>
  <c r="E26" i="15"/>
  <c r="C26" i="15"/>
  <c r="O25" i="15"/>
  <c r="M25" i="15"/>
  <c r="J25" i="15"/>
  <c r="H25" i="15"/>
  <c r="E25" i="15"/>
  <c r="C25" i="15"/>
  <c r="O24" i="15"/>
  <c r="M24" i="15"/>
  <c r="J24" i="15"/>
  <c r="H24" i="15"/>
  <c r="E24" i="15"/>
  <c r="C24" i="15"/>
  <c r="O23" i="15"/>
  <c r="M23" i="15"/>
  <c r="J23" i="15"/>
  <c r="H23" i="15"/>
  <c r="E23" i="15"/>
  <c r="C23" i="15"/>
  <c r="O22" i="15"/>
  <c r="M22" i="15"/>
  <c r="J22" i="15"/>
  <c r="H22" i="15"/>
  <c r="E22" i="15"/>
  <c r="C22" i="15"/>
  <c r="O21" i="15"/>
  <c r="M21" i="15"/>
  <c r="J21" i="15"/>
  <c r="H21" i="15"/>
  <c r="E21" i="15"/>
  <c r="C21" i="15"/>
  <c r="O20" i="15"/>
  <c r="M20" i="15"/>
  <c r="J20" i="15"/>
  <c r="H20" i="15"/>
  <c r="E20" i="15"/>
  <c r="C20" i="15"/>
  <c r="O19" i="15"/>
  <c r="M19" i="15"/>
  <c r="J19" i="15"/>
  <c r="H19" i="15"/>
  <c r="E19" i="15"/>
  <c r="C19" i="15"/>
  <c r="O18" i="15"/>
  <c r="M18" i="15"/>
  <c r="J18" i="15"/>
  <c r="H18" i="15"/>
  <c r="E18" i="15"/>
  <c r="C18" i="15"/>
  <c r="O17" i="15"/>
  <c r="M17" i="15"/>
  <c r="J17" i="15"/>
  <c r="H17" i="15"/>
  <c r="E17" i="15"/>
  <c r="C17" i="15"/>
  <c r="O16" i="15"/>
  <c r="M16" i="15"/>
  <c r="J16" i="15"/>
  <c r="H16" i="15"/>
  <c r="E16" i="15"/>
  <c r="C16" i="15"/>
  <c r="O15" i="15"/>
  <c r="M15" i="15"/>
  <c r="J15" i="15"/>
  <c r="H15" i="15"/>
  <c r="E15" i="15"/>
  <c r="C15" i="15"/>
  <c r="O14" i="15"/>
  <c r="M14" i="15"/>
  <c r="J14" i="15"/>
  <c r="H14" i="15"/>
  <c r="E14" i="15"/>
  <c r="C14" i="15"/>
  <c r="O13" i="15"/>
  <c r="M13" i="15"/>
  <c r="J13" i="15"/>
  <c r="H13" i="15"/>
  <c r="E13" i="15"/>
  <c r="C13" i="15"/>
  <c r="O12" i="15"/>
  <c r="M12" i="15"/>
  <c r="J12" i="15"/>
  <c r="H12" i="15"/>
  <c r="E12" i="15"/>
  <c r="C12" i="15"/>
  <c r="O11" i="15"/>
  <c r="M11" i="15"/>
  <c r="J11" i="15"/>
  <c r="H11" i="15"/>
  <c r="E11" i="15"/>
  <c r="C11" i="15"/>
  <c r="O10" i="15"/>
  <c r="M10" i="15"/>
  <c r="J10" i="15"/>
  <c r="H10" i="15"/>
  <c r="E10" i="15"/>
  <c r="C10" i="15"/>
  <c r="O9" i="15"/>
  <c r="M9" i="15"/>
  <c r="J9" i="15"/>
  <c r="H9" i="15"/>
  <c r="E9" i="15"/>
  <c r="C9" i="15"/>
  <c r="O8" i="15"/>
  <c r="M8" i="15"/>
  <c r="J8" i="15"/>
  <c r="H8" i="15"/>
  <c r="E8" i="15"/>
  <c r="C8" i="15"/>
  <c r="O7" i="15"/>
  <c r="M7" i="15"/>
  <c r="J7" i="15"/>
  <c r="H7" i="15"/>
  <c r="E7" i="15"/>
  <c r="C7" i="15"/>
  <c r="O29" i="14"/>
  <c r="O30" i="14"/>
  <c r="O31" i="14"/>
  <c r="M29" i="14"/>
  <c r="M30" i="14"/>
  <c r="M31" i="14"/>
  <c r="J29" i="14"/>
  <c r="J30" i="14"/>
  <c r="J31" i="14"/>
  <c r="H29" i="14"/>
  <c r="H30" i="14"/>
  <c r="H31" i="14"/>
  <c r="E29" i="14"/>
  <c r="E30" i="14"/>
  <c r="E31" i="14"/>
  <c r="C29" i="14"/>
  <c r="C30" i="14"/>
  <c r="C31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32" i="14"/>
  <c r="O33" i="14"/>
  <c r="O34" i="14"/>
  <c r="O35" i="14"/>
  <c r="O36" i="14"/>
  <c r="O37" i="14"/>
  <c r="O38" i="14"/>
  <c r="O39" i="14"/>
  <c r="O40" i="14"/>
  <c r="M40" i="14"/>
  <c r="J40" i="14"/>
  <c r="H40" i="14"/>
  <c r="E40" i="14"/>
  <c r="C40" i="14"/>
  <c r="M39" i="14"/>
  <c r="J39" i="14"/>
  <c r="H39" i="14"/>
  <c r="E39" i="14"/>
  <c r="C39" i="14"/>
  <c r="M38" i="14"/>
  <c r="J38" i="14"/>
  <c r="H38" i="14"/>
  <c r="E38" i="14"/>
  <c r="C38" i="14"/>
  <c r="M37" i="14"/>
  <c r="J37" i="14"/>
  <c r="H37" i="14"/>
  <c r="E37" i="14"/>
  <c r="C37" i="14"/>
  <c r="M36" i="14"/>
  <c r="J36" i="14"/>
  <c r="H36" i="14"/>
  <c r="E36" i="14"/>
  <c r="C36" i="14"/>
  <c r="M35" i="14"/>
  <c r="J35" i="14"/>
  <c r="H35" i="14"/>
  <c r="E35" i="14"/>
  <c r="C35" i="14"/>
  <c r="M34" i="14"/>
  <c r="J34" i="14"/>
  <c r="H34" i="14"/>
  <c r="E34" i="14"/>
  <c r="C34" i="14"/>
  <c r="M33" i="14"/>
  <c r="J33" i="14"/>
  <c r="H33" i="14"/>
  <c r="E33" i="14"/>
  <c r="C33" i="14"/>
  <c r="M32" i="14"/>
  <c r="J32" i="14"/>
  <c r="H32" i="14"/>
  <c r="E32" i="14"/>
  <c r="C32" i="14"/>
  <c r="M28" i="14"/>
  <c r="J28" i="14"/>
  <c r="H28" i="14"/>
  <c r="E28" i="14"/>
  <c r="C28" i="14"/>
  <c r="M27" i="14"/>
  <c r="J27" i="14"/>
  <c r="H27" i="14"/>
  <c r="E27" i="14"/>
  <c r="C27" i="14"/>
  <c r="M26" i="14"/>
  <c r="J26" i="14"/>
  <c r="H26" i="14"/>
  <c r="E26" i="14"/>
  <c r="C26" i="14"/>
  <c r="M25" i="14"/>
  <c r="J25" i="14"/>
  <c r="H25" i="14"/>
  <c r="E25" i="14"/>
  <c r="C25" i="14"/>
  <c r="M24" i="14"/>
  <c r="J24" i="14"/>
  <c r="H24" i="14"/>
  <c r="E24" i="14"/>
  <c r="C24" i="14"/>
  <c r="M23" i="14"/>
  <c r="J23" i="14"/>
  <c r="H23" i="14"/>
  <c r="E23" i="14"/>
  <c r="C23" i="14"/>
  <c r="M22" i="14"/>
  <c r="J22" i="14"/>
  <c r="H22" i="14"/>
  <c r="E22" i="14"/>
  <c r="C22" i="14"/>
  <c r="M21" i="14"/>
  <c r="J21" i="14"/>
  <c r="H21" i="14"/>
  <c r="E21" i="14"/>
  <c r="C21" i="14"/>
  <c r="M20" i="14"/>
  <c r="J20" i="14"/>
  <c r="H20" i="14"/>
  <c r="E20" i="14"/>
  <c r="C20" i="14"/>
  <c r="M19" i="14"/>
  <c r="J19" i="14"/>
  <c r="H19" i="14"/>
  <c r="E19" i="14"/>
  <c r="C19" i="14"/>
  <c r="M18" i="14"/>
  <c r="J18" i="14"/>
  <c r="H18" i="14"/>
  <c r="E18" i="14"/>
  <c r="C18" i="14"/>
  <c r="M17" i="14"/>
  <c r="J17" i="14"/>
  <c r="H17" i="14"/>
  <c r="E17" i="14"/>
  <c r="C17" i="14"/>
  <c r="M16" i="14"/>
  <c r="J16" i="14"/>
  <c r="H16" i="14"/>
  <c r="E16" i="14"/>
  <c r="C16" i="14"/>
  <c r="M15" i="14"/>
  <c r="J15" i="14"/>
  <c r="H15" i="14"/>
  <c r="E15" i="14"/>
  <c r="C15" i="14"/>
  <c r="M14" i="14"/>
  <c r="J14" i="14"/>
  <c r="H14" i="14"/>
  <c r="E14" i="14"/>
  <c r="C14" i="14"/>
  <c r="M13" i="14"/>
  <c r="J13" i="14"/>
  <c r="H13" i="14"/>
  <c r="E13" i="14"/>
  <c r="C13" i="14"/>
  <c r="M12" i="14"/>
  <c r="J12" i="14"/>
  <c r="H12" i="14"/>
  <c r="E12" i="14"/>
  <c r="C12" i="14"/>
  <c r="M11" i="14"/>
  <c r="J11" i="14"/>
  <c r="H11" i="14"/>
  <c r="E11" i="14"/>
  <c r="C11" i="14"/>
  <c r="M10" i="14"/>
  <c r="J10" i="14"/>
  <c r="H10" i="14"/>
  <c r="E10" i="14"/>
  <c r="C10" i="14"/>
  <c r="M9" i="14"/>
  <c r="J9" i="14"/>
  <c r="H9" i="14"/>
  <c r="E9" i="14"/>
  <c r="C9" i="14"/>
  <c r="M8" i="14"/>
  <c r="J8" i="14"/>
  <c r="H8" i="14"/>
  <c r="E8" i="14"/>
  <c r="C8" i="14"/>
  <c r="M7" i="14"/>
  <c r="J7" i="14"/>
  <c r="H7" i="14"/>
  <c r="E7" i="14"/>
  <c r="C7" i="14"/>
  <c r="O19" i="13"/>
  <c r="O20" i="13"/>
  <c r="O21" i="13"/>
  <c r="O22" i="13"/>
  <c r="O23" i="13"/>
  <c r="O24" i="13"/>
  <c r="M19" i="13"/>
  <c r="M20" i="13"/>
  <c r="M21" i="13"/>
  <c r="M22" i="13"/>
  <c r="M23" i="13"/>
  <c r="M24" i="13"/>
  <c r="J19" i="13"/>
  <c r="J20" i="13"/>
  <c r="J21" i="13"/>
  <c r="J22" i="13"/>
  <c r="J23" i="13"/>
  <c r="J24" i="13"/>
  <c r="H19" i="13"/>
  <c r="H20" i="13"/>
  <c r="H21" i="13"/>
  <c r="H22" i="13"/>
  <c r="H23" i="13"/>
  <c r="H24" i="13"/>
  <c r="E19" i="13"/>
  <c r="E20" i="13"/>
  <c r="E21" i="13"/>
  <c r="E22" i="13"/>
  <c r="E23" i="13"/>
  <c r="E24" i="13"/>
  <c r="C19" i="13"/>
  <c r="C20" i="13"/>
  <c r="C21" i="13"/>
  <c r="C22" i="13"/>
  <c r="C23" i="13"/>
  <c r="C24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O37" i="13"/>
  <c r="M37" i="13"/>
  <c r="J37" i="13"/>
  <c r="H37" i="13"/>
  <c r="E37" i="13"/>
  <c r="C37" i="13"/>
  <c r="O36" i="13"/>
  <c r="M36" i="13"/>
  <c r="J36" i="13"/>
  <c r="H36" i="13"/>
  <c r="E36" i="13"/>
  <c r="O35" i="13"/>
  <c r="M35" i="13"/>
  <c r="J35" i="13"/>
  <c r="H35" i="13"/>
  <c r="E35" i="13"/>
  <c r="O34" i="13"/>
  <c r="M34" i="13"/>
  <c r="J34" i="13"/>
  <c r="H34" i="13"/>
  <c r="E34" i="13"/>
  <c r="O33" i="13"/>
  <c r="M33" i="13"/>
  <c r="J33" i="13"/>
  <c r="H33" i="13"/>
  <c r="E33" i="13"/>
  <c r="O32" i="13"/>
  <c r="M32" i="13"/>
  <c r="J32" i="13"/>
  <c r="H32" i="13"/>
  <c r="E32" i="13"/>
  <c r="O31" i="13"/>
  <c r="M31" i="13"/>
  <c r="J31" i="13"/>
  <c r="H31" i="13"/>
  <c r="E31" i="13"/>
  <c r="O30" i="13"/>
  <c r="M30" i="13"/>
  <c r="J30" i="13"/>
  <c r="H30" i="13"/>
  <c r="E30" i="13"/>
  <c r="O29" i="13"/>
  <c r="M29" i="13"/>
  <c r="J29" i="13"/>
  <c r="H29" i="13"/>
  <c r="E29" i="13"/>
  <c r="O28" i="13"/>
  <c r="M28" i="13"/>
  <c r="J28" i="13"/>
  <c r="H28" i="13"/>
  <c r="E28" i="13"/>
  <c r="O27" i="13"/>
  <c r="M27" i="13"/>
  <c r="J27" i="13"/>
  <c r="H27" i="13"/>
  <c r="E27" i="13"/>
  <c r="O26" i="13"/>
  <c r="M26" i="13"/>
  <c r="J26" i="13"/>
  <c r="H26" i="13"/>
  <c r="E26" i="13"/>
  <c r="O25" i="13"/>
  <c r="M25" i="13"/>
  <c r="J25" i="13"/>
  <c r="H25" i="13"/>
  <c r="E25" i="13"/>
  <c r="O18" i="13"/>
  <c r="M18" i="13"/>
  <c r="J18" i="13"/>
  <c r="H18" i="13"/>
  <c r="E18" i="13"/>
  <c r="O17" i="13"/>
  <c r="M17" i="13"/>
  <c r="J17" i="13"/>
  <c r="H17" i="13"/>
  <c r="E17" i="13"/>
  <c r="O16" i="13"/>
  <c r="M16" i="13"/>
  <c r="J16" i="13"/>
  <c r="H16" i="13"/>
  <c r="E16" i="13"/>
  <c r="O15" i="13"/>
  <c r="M15" i="13"/>
  <c r="J15" i="13"/>
  <c r="H15" i="13"/>
  <c r="E15" i="13"/>
  <c r="O14" i="13"/>
  <c r="M14" i="13"/>
  <c r="J14" i="13"/>
  <c r="H14" i="13"/>
  <c r="E14" i="13"/>
  <c r="O13" i="13"/>
  <c r="M13" i="13"/>
  <c r="J13" i="13"/>
  <c r="H13" i="13"/>
  <c r="E13" i="13"/>
  <c r="O12" i="13"/>
  <c r="M12" i="13"/>
  <c r="J12" i="13"/>
  <c r="H12" i="13"/>
  <c r="E12" i="13"/>
  <c r="O11" i="13"/>
  <c r="M11" i="13"/>
  <c r="J11" i="13"/>
  <c r="H11" i="13"/>
  <c r="E11" i="13"/>
  <c r="O10" i="13"/>
  <c r="M10" i="13"/>
  <c r="J10" i="13"/>
  <c r="H10" i="13"/>
  <c r="E10" i="13"/>
  <c r="O9" i="13"/>
  <c r="M9" i="13"/>
  <c r="J9" i="13"/>
  <c r="H9" i="13"/>
  <c r="E9" i="13"/>
  <c r="O8" i="13"/>
  <c r="M8" i="13"/>
  <c r="J8" i="13"/>
  <c r="H8" i="13"/>
  <c r="E8" i="13"/>
  <c r="O7" i="13"/>
  <c r="M7" i="13"/>
  <c r="J7" i="13"/>
  <c r="H7" i="13"/>
  <c r="E7" i="13"/>
  <c r="O28" i="12" l="1"/>
  <c r="M28" i="12"/>
  <c r="J28" i="12"/>
  <c r="H28" i="12"/>
  <c r="E28" i="12"/>
  <c r="C28" i="12"/>
  <c r="O27" i="12"/>
  <c r="M27" i="12"/>
  <c r="J27" i="12"/>
  <c r="H27" i="12"/>
  <c r="E27" i="12"/>
  <c r="C27" i="12"/>
  <c r="O26" i="12"/>
  <c r="M26" i="12"/>
  <c r="J26" i="12"/>
  <c r="H26" i="12"/>
  <c r="E26" i="12"/>
  <c r="C26" i="12"/>
  <c r="O25" i="12"/>
  <c r="M25" i="12"/>
  <c r="J25" i="12"/>
  <c r="H25" i="12"/>
  <c r="E25" i="12"/>
  <c r="C25" i="12"/>
  <c r="O24" i="12"/>
  <c r="M24" i="12"/>
  <c r="J24" i="12"/>
  <c r="H24" i="12"/>
  <c r="E24" i="12"/>
  <c r="C24" i="12"/>
  <c r="O23" i="12"/>
  <c r="M23" i="12"/>
  <c r="J23" i="12"/>
  <c r="H23" i="12"/>
  <c r="E23" i="12"/>
  <c r="C23" i="12"/>
  <c r="O22" i="12"/>
  <c r="M22" i="12"/>
  <c r="J22" i="12"/>
  <c r="H22" i="12"/>
  <c r="E22" i="12"/>
  <c r="C22" i="12"/>
  <c r="O21" i="12"/>
  <c r="M21" i="12"/>
  <c r="J21" i="12"/>
  <c r="H21" i="12"/>
  <c r="E21" i="12"/>
  <c r="C21" i="12"/>
  <c r="O20" i="12"/>
  <c r="M20" i="12"/>
  <c r="J20" i="12"/>
  <c r="H20" i="12"/>
  <c r="E20" i="12"/>
  <c r="C20" i="12"/>
  <c r="O19" i="12"/>
  <c r="M19" i="12"/>
  <c r="J19" i="12"/>
  <c r="H19" i="12"/>
  <c r="E19" i="12"/>
  <c r="C19" i="12"/>
  <c r="O18" i="12"/>
  <c r="M18" i="12"/>
  <c r="J18" i="12"/>
  <c r="H18" i="12"/>
  <c r="E18" i="12"/>
  <c r="C18" i="12"/>
  <c r="O17" i="12"/>
  <c r="M17" i="12"/>
  <c r="J17" i="12"/>
  <c r="H17" i="12"/>
  <c r="E17" i="12"/>
  <c r="C17" i="12"/>
  <c r="O16" i="12"/>
  <c r="M16" i="12"/>
  <c r="J16" i="12"/>
  <c r="H16" i="12"/>
  <c r="E16" i="12"/>
  <c r="C16" i="12"/>
  <c r="O15" i="12"/>
  <c r="M15" i="12"/>
  <c r="J15" i="12"/>
  <c r="H15" i="12"/>
  <c r="E15" i="12"/>
  <c r="C15" i="12"/>
  <c r="O14" i="12"/>
  <c r="M14" i="12"/>
  <c r="J14" i="12"/>
  <c r="H14" i="12"/>
  <c r="E14" i="12"/>
  <c r="C14" i="12"/>
  <c r="O13" i="12"/>
  <c r="M13" i="12"/>
  <c r="J13" i="12"/>
  <c r="H13" i="12"/>
  <c r="E13" i="12"/>
  <c r="C13" i="12"/>
  <c r="O12" i="12"/>
  <c r="M12" i="12"/>
  <c r="J12" i="12"/>
  <c r="H12" i="12"/>
  <c r="E12" i="12"/>
  <c r="C12" i="12"/>
  <c r="O11" i="12"/>
  <c r="M11" i="12"/>
  <c r="J11" i="12"/>
  <c r="H11" i="12"/>
  <c r="E11" i="12"/>
  <c r="C11" i="12"/>
  <c r="O10" i="12"/>
  <c r="M10" i="12"/>
  <c r="J10" i="12"/>
  <c r="H10" i="12"/>
  <c r="E10" i="12"/>
  <c r="C10" i="12"/>
  <c r="O9" i="12"/>
  <c r="M9" i="12"/>
  <c r="J9" i="12"/>
  <c r="H9" i="12"/>
  <c r="E9" i="12"/>
  <c r="C9" i="12"/>
  <c r="O8" i="12"/>
  <c r="M8" i="12"/>
  <c r="J8" i="12"/>
  <c r="H8" i="12"/>
  <c r="E8" i="12"/>
  <c r="C8" i="12"/>
  <c r="O7" i="12"/>
  <c r="M7" i="12"/>
  <c r="J7" i="12"/>
  <c r="H7" i="12"/>
  <c r="E7" i="12"/>
  <c r="C7" i="12"/>
  <c r="O16" i="11"/>
  <c r="M16" i="11"/>
  <c r="J16" i="11"/>
  <c r="H16" i="11"/>
  <c r="E16" i="11"/>
  <c r="C16" i="11"/>
  <c r="O15" i="11"/>
  <c r="M15" i="11"/>
  <c r="J15" i="11"/>
  <c r="H15" i="11"/>
  <c r="E15" i="11"/>
  <c r="C15" i="11"/>
  <c r="O14" i="11"/>
  <c r="M14" i="11"/>
  <c r="J14" i="11"/>
  <c r="H14" i="11"/>
  <c r="E14" i="11"/>
  <c r="C14" i="11"/>
  <c r="O13" i="11"/>
  <c r="M13" i="11"/>
  <c r="J13" i="11"/>
  <c r="H13" i="11"/>
  <c r="E13" i="11"/>
  <c r="C13" i="11"/>
  <c r="O12" i="11"/>
  <c r="M12" i="11"/>
  <c r="J12" i="11"/>
  <c r="H12" i="11"/>
  <c r="E12" i="11"/>
  <c r="C12" i="11"/>
  <c r="O11" i="11"/>
  <c r="M11" i="11"/>
  <c r="J11" i="11"/>
  <c r="H11" i="11"/>
  <c r="E11" i="11"/>
  <c r="C11" i="11"/>
  <c r="O10" i="11"/>
  <c r="M10" i="11"/>
  <c r="J10" i="11"/>
  <c r="H10" i="11"/>
  <c r="E10" i="11"/>
  <c r="C10" i="11"/>
  <c r="O9" i="11"/>
  <c r="M9" i="11"/>
  <c r="J9" i="11"/>
  <c r="H9" i="11"/>
  <c r="E9" i="11"/>
  <c r="C9" i="11"/>
  <c r="O8" i="11"/>
  <c r="M8" i="11"/>
  <c r="J8" i="11"/>
  <c r="H8" i="11"/>
  <c r="E8" i="11"/>
  <c r="C8" i="11"/>
  <c r="O7" i="11"/>
  <c r="M7" i="11"/>
  <c r="J7" i="11"/>
  <c r="H7" i="11"/>
  <c r="E7" i="11"/>
  <c r="C7" i="11"/>
  <c r="O8" i="10"/>
  <c r="O9" i="10"/>
  <c r="O10" i="10"/>
  <c r="O11" i="10"/>
  <c r="O12" i="10"/>
  <c r="M8" i="10"/>
  <c r="M9" i="10"/>
  <c r="M10" i="10"/>
  <c r="M11" i="10"/>
  <c r="M12" i="10"/>
  <c r="J8" i="10"/>
  <c r="J9" i="10"/>
  <c r="J10" i="10"/>
  <c r="J11" i="10"/>
  <c r="J12" i="10"/>
  <c r="H8" i="10"/>
  <c r="H9" i="10"/>
  <c r="H10" i="10"/>
  <c r="H11" i="10"/>
  <c r="H12" i="10"/>
  <c r="E8" i="10"/>
  <c r="E9" i="10"/>
  <c r="E10" i="10"/>
  <c r="E11" i="10"/>
  <c r="E12" i="10"/>
  <c r="C8" i="10"/>
  <c r="C9" i="10"/>
  <c r="C10" i="10"/>
  <c r="C11" i="10"/>
  <c r="C12" i="10"/>
  <c r="O31" i="10"/>
  <c r="M31" i="10"/>
  <c r="J31" i="10"/>
  <c r="H31" i="10"/>
  <c r="E31" i="10"/>
  <c r="C31" i="10"/>
  <c r="O30" i="10"/>
  <c r="M30" i="10"/>
  <c r="J30" i="10"/>
  <c r="H30" i="10"/>
  <c r="E30" i="10"/>
  <c r="C30" i="10"/>
  <c r="O29" i="10"/>
  <c r="M29" i="10"/>
  <c r="J29" i="10"/>
  <c r="H29" i="10"/>
  <c r="E29" i="10"/>
  <c r="C29" i="10"/>
  <c r="O28" i="10"/>
  <c r="M28" i="10"/>
  <c r="J28" i="10"/>
  <c r="H28" i="10"/>
  <c r="E28" i="10"/>
  <c r="C28" i="10"/>
  <c r="O27" i="10"/>
  <c r="M27" i="10"/>
  <c r="J27" i="10"/>
  <c r="H27" i="10"/>
  <c r="E27" i="10"/>
  <c r="C27" i="10"/>
  <c r="O26" i="10"/>
  <c r="M26" i="10"/>
  <c r="J26" i="10"/>
  <c r="H26" i="10"/>
  <c r="E26" i="10"/>
  <c r="C26" i="10"/>
  <c r="O25" i="10"/>
  <c r="M25" i="10"/>
  <c r="J25" i="10"/>
  <c r="H25" i="10"/>
  <c r="E25" i="10"/>
  <c r="C25" i="10"/>
  <c r="O24" i="10"/>
  <c r="M24" i="10"/>
  <c r="J24" i="10"/>
  <c r="H24" i="10"/>
  <c r="E24" i="10"/>
  <c r="C24" i="10"/>
  <c r="O23" i="10"/>
  <c r="M23" i="10"/>
  <c r="J23" i="10"/>
  <c r="H23" i="10"/>
  <c r="E23" i="10"/>
  <c r="C23" i="10"/>
  <c r="O22" i="10"/>
  <c r="M22" i="10"/>
  <c r="J22" i="10"/>
  <c r="H22" i="10"/>
  <c r="E22" i="10"/>
  <c r="C22" i="10"/>
  <c r="O21" i="10"/>
  <c r="M21" i="10"/>
  <c r="J21" i="10"/>
  <c r="H21" i="10"/>
  <c r="E21" i="10"/>
  <c r="C21" i="10"/>
  <c r="O20" i="10"/>
  <c r="M20" i="10"/>
  <c r="J20" i="10"/>
  <c r="H20" i="10"/>
  <c r="E20" i="10"/>
  <c r="C20" i="10"/>
  <c r="O19" i="10"/>
  <c r="M19" i="10"/>
  <c r="J19" i="10"/>
  <c r="H19" i="10"/>
  <c r="E19" i="10"/>
  <c r="C19" i="10"/>
  <c r="O18" i="10"/>
  <c r="M18" i="10"/>
  <c r="J18" i="10"/>
  <c r="H18" i="10"/>
  <c r="E18" i="10"/>
  <c r="C18" i="10"/>
  <c r="O17" i="10"/>
  <c r="M17" i="10"/>
  <c r="J17" i="10"/>
  <c r="H17" i="10"/>
  <c r="E17" i="10"/>
  <c r="C17" i="10"/>
  <c r="O16" i="10"/>
  <c r="M16" i="10"/>
  <c r="J16" i="10"/>
  <c r="H16" i="10"/>
  <c r="E16" i="10"/>
  <c r="C16" i="10"/>
  <c r="O15" i="10"/>
  <c r="M15" i="10"/>
  <c r="J15" i="10"/>
  <c r="H15" i="10"/>
  <c r="E15" i="10"/>
  <c r="C15" i="10"/>
  <c r="O14" i="10"/>
  <c r="M14" i="10"/>
  <c r="J14" i="10"/>
  <c r="H14" i="10"/>
  <c r="E14" i="10"/>
  <c r="C14" i="10"/>
  <c r="O13" i="10"/>
  <c r="M13" i="10"/>
  <c r="J13" i="10"/>
  <c r="H13" i="10"/>
  <c r="E13" i="10"/>
  <c r="C13" i="10"/>
  <c r="O7" i="10"/>
  <c r="M7" i="10"/>
  <c r="J7" i="10"/>
  <c r="H7" i="10"/>
  <c r="E7" i="10"/>
  <c r="C7" i="10"/>
  <c r="O15" i="9"/>
  <c r="M15" i="9"/>
  <c r="J15" i="9"/>
  <c r="H15" i="9"/>
  <c r="E15" i="9"/>
  <c r="C15" i="9"/>
  <c r="O14" i="9"/>
  <c r="M14" i="9"/>
  <c r="J14" i="9"/>
  <c r="H14" i="9"/>
  <c r="E14" i="9"/>
  <c r="C14" i="9"/>
  <c r="O13" i="9"/>
  <c r="M13" i="9"/>
  <c r="J13" i="9"/>
  <c r="H13" i="9"/>
  <c r="E13" i="9"/>
  <c r="C13" i="9"/>
  <c r="O12" i="9"/>
  <c r="M12" i="9"/>
  <c r="J12" i="9"/>
  <c r="H12" i="9"/>
  <c r="E12" i="9"/>
  <c r="C12" i="9"/>
  <c r="O11" i="9"/>
  <c r="M11" i="9"/>
  <c r="J11" i="9"/>
  <c r="H11" i="9"/>
  <c r="E11" i="9"/>
  <c r="C11" i="9"/>
  <c r="O10" i="9"/>
  <c r="M10" i="9"/>
  <c r="J10" i="9"/>
  <c r="H10" i="9"/>
  <c r="E10" i="9"/>
  <c r="C10" i="9"/>
  <c r="O9" i="9"/>
  <c r="M9" i="9"/>
  <c r="J9" i="9"/>
  <c r="H9" i="9"/>
  <c r="E9" i="9"/>
  <c r="C9" i="9"/>
  <c r="O8" i="9"/>
  <c r="M8" i="9"/>
  <c r="J8" i="9"/>
  <c r="H8" i="9"/>
  <c r="E8" i="9"/>
  <c r="C8" i="9"/>
  <c r="O7" i="9"/>
  <c r="M7" i="9"/>
  <c r="J7" i="9"/>
  <c r="H7" i="9"/>
  <c r="E7" i="9"/>
  <c r="C7" i="9"/>
  <c r="O13" i="8"/>
  <c r="O14" i="8"/>
  <c r="M13" i="8"/>
  <c r="M14" i="8"/>
  <c r="J13" i="8"/>
  <c r="J14" i="8"/>
  <c r="H13" i="8"/>
  <c r="H14" i="8"/>
  <c r="C13" i="8"/>
  <c r="C14" i="8"/>
  <c r="E13" i="8"/>
  <c r="E14" i="8"/>
  <c r="C7" i="8"/>
  <c r="C8" i="8"/>
  <c r="C9" i="8"/>
  <c r="C10" i="8"/>
  <c r="C11" i="8"/>
  <c r="C12" i="8"/>
  <c r="C15" i="8"/>
  <c r="C16" i="8"/>
  <c r="C17" i="8"/>
  <c r="C18" i="8"/>
  <c r="C19" i="8"/>
  <c r="C20" i="8"/>
  <c r="C21" i="8"/>
  <c r="C22" i="8"/>
  <c r="C23" i="8"/>
  <c r="C24" i="8"/>
  <c r="C25" i="8"/>
  <c r="C26" i="8"/>
  <c r="O26" i="8"/>
  <c r="M26" i="8"/>
  <c r="J26" i="8"/>
  <c r="H26" i="8"/>
  <c r="E26" i="8"/>
  <c r="O25" i="8"/>
  <c r="M25" i="8"/>
  <c r="J25" i="8"/>
  <c r="H25" i="8"/>
  <c r="E25" i="8"/>
  <c r="O24" i="8"/>
  <c r="M24" i="8"/>
  <c r="J24" i="8"/>
  <c r="H24" i="8"/>
  <c r="E24" i="8"/>
  <c r="O23" i="8"/>
  <c r="M23" i="8"/>
  <c r="J23" i="8"/>
  <c r="H23" i="8"/>
  <c r="E23" i="8"/>
  <c r="O22" i="8"/>
  <c r="M22" i="8"/>
  <c r="J22" i="8"/>
  <c r="H22" i="8"/>
  <c r="E22" i="8"/>
  <c r="O21" i="8"/>
  <c r="M21" i="8"/>
  <c r="J21" i="8"/>
  <c r="H21" i="8"/>
  <c r="E21" i="8"/>
  <c r="O20" i="8"/>
  <c r="M20" i="8"/>
  <c r="J20" i="8"/>
  <c r="H20" i="8"/>
  <c r="E20" i="8"/>
  <c r="O19" i="8"/>
  <c r="M19" i="8"/>
  <c r="J19" i="8"/>
  <c r="H19" i="8"/>
  <c r="E19" i="8"/>
  <c r="O18" i="8"/>
  <c r="M18" i="8"/>
  <c r="J18" i="8"/>
  <c r="H18" i="8"/>
  <c r="E18" i="8"/>
  <c r="O17" i="8"/>
  <c r="M17" i="8"/>
  <c r="J17" i="8"/>
  <c r="H17" i="8"/>
  <c r="E17" i="8"/>
  <c r="O16" i="8"/>
  <c r="M16" i="8"/>
  <c r="J16" i="8"/>
  <c r="H16" i="8"/>
  <c r="E16" i="8"/>
  <c r="O15" i="8"/>
  <c r="M15" i="8"/>
  <c r="J15" i="8"/>
  <c r="H15" i="8"/>
  <c r="E15" i="8"/>
  <c r="O12" i="8"/>
  <c r="M12" i="8"/>
  <c r="J12" i="8"/>
  <c r="H12" i="8"/>
  <c r="E12" i="8"/>
  <c r="O11" i="8"/>
  <c r="M11" i="8"/>
  <c r="J11" i="8"/>
  <c r="H11" i="8"/>
  <c r="E11" i="8"/>
  <c r="O10" i="8"/>
  <c r="M10" i="8"/>
  <c r="J10" i="8"/>
  <c r="H10" i="8"/>
  <c r="E10" i="8"/>
  <c r="O9" i="8"/>
  <c r="M9" i="8"/>
  <c r="J9" i="8"/>
  <c r="H9" i="8"/>
  <c r="E9" i="8"/>
  <c r="O8" i="8"/>
  <c r="M8" i="8"/>
  <c r="J8" i="8"/>
  <c r="H8" i="8"/>
  <c r="E8" i="8"/>
  <c r="O7" i="8"/>
  <c r="M7" i="8"/>
  <c r="J7" i="8"/>
  <c r="H7" i="8"/>
  <c r="E7" i="8"/>
  <c r="O21" i="7"/>
  <c r="M21" i="7"/>
  <c r="J21" i="7"/>
  <c r="H21" i="7"/>
  <c r="E21" i="7"/>
  <c r="C21" i="7"/>
  <c r="O20" i="7"/>
  <c r="M20" i="7"/>
  <c r="J20" i="7"/>
  <c r="H20" i="7"/>
  <c r="E20" i="7"/>
  <c r="C20" i="7"/>
  <c r="O19" i="7"/>
  <c r="M19" i="7"/>
  <c r="J19" i="7"/>
  <c r="H19" i="7"/>
  <c r="E19" i="7"/>
  <c r="C19" i="7"/>
  <c r="O18" i="7"/>
  <c r="M18" i="7"/>
  <c r="J18" i="7"/>
  <c r="H18" i="7"/>
  <c r="E18" i="7"/>
  <c r="C18" i="7"/>
  <c r="O17" i="7"/>
  <c r="M17" i="7"/>
  <c r="J17" i="7"/>
  <c r="H17" i="7"/>
  <c r="E17" i="7"/>
  <c r="C17" i="7"/>
  <c r="O16" i="7"/>
  <c r="M16" i="7"/>
  <c r="J16" i="7"/>
  <c r="H16" i="7"/>
  <c r="E16" i="7"/>
  <c r="C16" i="7"/>
  <c r="O15" i="7"/>
  <c r="M15" i="7"/>
  <c r="J15" i="7"/>
  <c r="H15" i="7"/>
  <c r="E15" i="7"/>
  <c r="C15" i="7"/>
  <c r="O14" i="7"/>
  <c r="M14" i="7"/>
  <c r="J14" i="7"/>
  <c r="H14" i="7"/>
  <c r="E14" i="7"/>
  <c r="C14" i="7"/>
  <c r="O13" i="7"/>
  <c r="M13" i="7"/>
  <c r="J13" i="7"/>
  <c r="H13" i="7"/>
  <c r="E13" i="7"/>
  <c r="C13" i="7"/>
  <c r="O12" i="7"/>
  <c r="M12" i="7"/>
  <c r="J12" i="7"/>
  <c r="H12" i="7"/>
  <c r="E12" i="7"/>
  <c r="C12" i="7"/>
  <c r="O11" i="7"/>
  <c r="M11" i="7"/>
  <c r="J11" i="7"/>
  <c r="H11" i="7"/>
  <c r="E11" i="7"/>
  <c r="C11" i="7"/>
  <c r="O10" i="7"/>
  <c r="M10" i="7"/>
  <c r="J10" i="7"/>
  <c r="H10" i="7"/>
  <c r="E10" i="7"/>
  <c r="C10" i="7"/>
  <c r="O9" i="7"/>
  <c r="M9" i="7"/>
  <c r="J9" i="7"/>
  <c r="H9" i="7"/>
  <c r="E9" i="7"/>
  <c r="C9" i="7"/>
  <c r="O8" i="7"/>
  <c r="M8" i="7"/>
  <c r="J8" i="7"/>
  <c r="H8" i="7"/>
  <c r="E8" i="7"/>
  <c r="C8" i="7"/>
  <c r="O7" i="7"/>
  <c r="M7" i="7"/>
  <c r="J7" i="7"/>
  <c r="H7" i="7"/>
  <c r="E7" i="7"/>
  <c r="C7" i="7"/>
  <c r="O21" i="6"/>
  <c r="M21" i="6"/>
  <c r="J21" i="6"/>
  <c r="H21" i="6"/>
  <c r="E21" i="6"/>
  <c r="C21" i="6"/>
  <c r="O20" i="6"/>
  <c r="M20" i="6"/>
  <c r="J20" i="6"/>
  <c r="H20" i="6"/>
  <c r="E20" i="6"/>
  <c r="C20" i="6"/>
  <c r="O19" i="6"/>
  <c r="M19" i="6"/>
  <c r="J19" i="6"/>
  <c r="H19" i="6"/>
  <c r="E19" i="6"/>
  <c r="C19" i="6"/>
  <c r="O18" i="6"/>
  <c r="M18" i="6"/>
  <c r="J18" i="6"/>
  <c r="H18" i="6"/>
  <c r="E18" i="6"/>
  <c r="C18" i="6"/>
  <c r="O17" i="6"/>
  <c r="M17" i="6"/>
  <c r="J17" i="6"/>
  <c r="H17" i="6"/>
  <c r="E17" i="6"/>
  <c r="C17" i="6"/>
  <c r="O16" i="6"/>
  <c r="M16" i="6"/>
  <c r="J16" i="6"/>
  <c r="H16" i="6"/>
  <c r="E16" i="6"/>
  <c r="C16" i="6"/>
  <c r="O15" i="6"/>
  <c r="M15" i="6"/>
  <c r="J15" i="6"/>
  <c r="H15" i="6"/>
  <c r="E15" i="6"/>
  <c r="C15" i="6"/>
  <c r="O14" i="6"/>
  <c r="M14" i="6"/>
  <c r="J14" i="6"/>
  <c r="H14" i="6"/>
  <c r="E14" i="6"/>
  <c r="C14" i="6"/>
  <c r="O13" i="6"/>
  <c r="M13" i="6"/>
  <c r="J13" i="6"/>
  <c r="H13" i="6"/>
  <c r="E13" i="6"/>
  <c r="C13" i="6"/>
  <c r="O12" i="6"/>
  <c r="M12" i="6"/>
  <c r="J12" i="6"/>
  <c r="H12" i="6"/>
  <c r="E12" i="6"/>
  <c r="C12" i="6"/>
  <c r="O11" i="6"/>
  <c r="M11" i="6"/>
  <c r="J11" i="6"/>
  <c r="H11" i="6"/>
  <c r="E11" i="6"/>
  <c r="C11" i="6"/>
  <c r="O10" i="6"/>
  <c r="M10" i="6"/>
  <c r="J10" i="6"/>
  <c r="H10" i="6"/>
  <c r="E10" i="6"/>
  <c r="C10" i="6"/>
  <c r="O9" i="6"/>
  <c r="M9" i="6"/>
  <c r="J9" i="6"/>
  <c r="H9" i="6"/>
  <c r="E9" i="6"/>
  <c r="C9" i="6"/>
  <c r="O8" i="6"/>
  <c r="M8" i="6"/>
  <c r="J8" i="6"/>
  <c r="H8" i="6"/>
  <c r="E8" i="6"/>
  <c r="C8" i="6"/>
  <c r="O7" i="6"/>
  <c r="M7" i="6"/>
  <c r="J7" i="6"/>
  <c r="H7" i="6"/>
  <c r="E7" i="6"/>
  <c r="C7" i="6"/>
  <c r="O23" i="5"/>
  <c r="M23" i="5"/>
  <c r="J23" i="5"/>
  <c r="H23" i="5"/>
  <c r="E23" i="5"/>
  <c r="C23" i="5"/>
  <c r="O22" i="5"/>
  <c r="M22" i="5"/>
  <c r="J22" i="5"/>
  <c r="H22" i="5"/>
  <c r="E22" i="5"/>
  <c r="C22" i="5"/>
  <c r="O21" i="5"/>
  <c r="M21" i="5"/>
  <c r="J21" i="5"/>
  <c r="H21" i="5"/>
  <c r="E21" i="5"/>
  <c r="C21" i="5"/>
  <c r="O20" i="5"/>
  <c r="M20" i="5"/>
  <c r="J20" i="5"/>
  <c r="H20" i="5"/>
  <c r="E20" i="5"/>
  <c r="C20" i="5"/>
  <c r="O19" i="5"/>
  <c r="M19" i="5"/>
  <c r="J19" i="5"/>
  <c r="H19" i="5"/>
  <c r="E19" i="5"/>
  <c r="C19" i="5"/>
  <c r="O18" i="5"/>
  <c r="M18" i="5"/>
  <c r="J18" i="5"/>
  <c r="H18" i="5"/>
  <c r="E18" i="5"/>
  <c r="C18" i="5"/>
  <c r="O17" i="5"/>
  <c r="M17" i="5"/>
  <c r="J17" i="5"/>
  <c r="H17" i="5"/>
  <c r="E17" i="5"/>
  <c r="C17" i="5"/>
  <c r="O16" i="5"/>
  <c r="M16" i="5"/>
  <c r="J16" i="5"/>
  <c r="H16" i="5"/>
  <c r="E16" i="5"/>
  <c r="C16" i="5"/>
  <c r="O15" i="5"/>
  <c r="M15" i="5"/>
  <c r="J15" i="5"/>
  <c r="H15" i="5"/>
  <c r="E15" i="5"/>
  <c r="C15" i="5"/>
  <c r="O14" i="5"/>
  <c r="M14" i="5"/>
  <c r="J14" i="5"/>
  <c r="H14" i="5"/>
  <c r="E14" i="5"/>
  <c r="C14" i="5"/>
  <c r="O13" i="5"/>
  <c r="M13" i="5"/>
  <c r="J13" i="5"/>
  <c r="H13" i="5"/>
  <c r="E13" i="5"/>
  <c r="C13" i="5"/>
  <c r="O12" i="5"/>
  <c r="M12" i="5"/>
  <c r="J12" i="5"/>
  <c r="H12" i="5"/>
  <c r="E12" i="5"/>
  <c r="C12" i="5"/>
  <c r="O11" i="5"/>
  <c r="M11" i="5"/>
  <c r="J11" i="5"/>
  <c r="H11" i="5"/>
  <c r="E11" i="5"/>
  <c r="C11" i="5"/>
  <c r="O10" i="5"/>
  <c r="M10" i="5"/>
  <c r="J10" i="5"/>
  <c r="H10" i="5"/>
  <c r="E10" i="5"/>
  <c r="C10" i="5"/>
  <c r="O9" i="5"/>
  <c r="M9" i="5"/>
  <c r="J9" i="5"/>
  <c r="H9" i="5"/>
  <c r="E9" i="5"/>
  <c r="C9" i="5"/>
  <c r="O8" i="5"/>
  <c r="M8" i="5"/>
  <c r="J8" i="5"/>
  <c r="H8" i="5"/>
  <c r="E8" i="5"/>
  <c r="C8" i="5"/>
  <c r="O7" i="5"/>
  <c r="M7" i="5"/>
  <c r="J7" i="5"/>
  <c r="H7" i="5"/>
  <c r="E7" i="5"/>
  <c r="C7" i="5"/>
  <c r="O9" i="4"/>
  <c r="O10" i="4"/>
  <c r="O11" i="4"/>
  <c r="O12" i="4"/>
  <c r="O13" i="4"/>
  <c r="O14" i="4"/>
  <c r="O15" i="4"/>
  <c r="O16" i="4"/>
  <c r="M9" i="4"/>
  <c r="M10" i="4"/>
  <c r="M11" i="4"/>
  <c r="M12" i="4"/>
  <c r="M13" i="4"/>
  <c r="M14" i="4"/>
  <c r="M15" i="4"/>
  <c r="M16" i="4"/>
  <c r="J9" i="4"/>
  <c r="J10" i="4"/>
  <c r="J11" i="4"/>
  <c r="J12" i="4"/>
  <c r="J13" i="4"/>
  <c r="J14" i="4"/>
  <c r="J15" i="4"/>
  <c r="J16" i="4"/>
  <c r="H9" i="4"/>
  <c r="H10" i="4"/>
  <c r="H11" i="4"/>
  <c r="H12" i="4"/>
  <c r="H13" i="4"/>
  <c r="H14" i="4"/>
  <c r="H15" i="4"/>
  <c r="H16" i="4"/>
  <c r="E9" i="4"/>
  <c r="E10" i="4"/>
  <c r="E11" i="4"/>
  <c r="E12" i="4"/>
  <c r="E13" i="4"/>
  <c r="E14" i="4"/>
  <c r="E15" i="4"/>
  <c r="E16" i="4"/>
  <c r="C9" i="4"/>
  <c r="C10" i="4"/>
  <c r="C11" i="4"/>
  <c r="C12" i="4"/>
  <c r="C13" i="4"/>
  <c r="C14" i="4"/>
  <c r="C15" i="4"/>
  <c r="C16" i="4"/>
  <c r="O23" i="4"/>
  <c r="M23" i="4"/>
  <c r="J23" i="4"/>
  <c r="H23" i="4"/>
  <c r="E23" i="4"/>
  <c r="C23" i="4"/>
  <c r="O22" i="4"/>
  <c r="M22" i="4"/>
  <c r="J22" i="4"/>
  <c r="H22" i="4"/>
  <c r="E22" i="4"/>
  <c r="C22" i="4"/>
  <c r="O21" i="4"/>
  <c r="M21" i="4"/>
  <c r="J21" i="4"/>
  <c r="H21" i="4"/>
  <c r="E21" i="4"/>
  <c r="C21" i="4"/>
  <c r="O20" i="4"/>
  <c r="M20" i="4"/>
  <c r="J20" i="4"/>
  <c r="H20" i="4"/>
  <c r="E20" i="4"/>
  <c r="C20" i="4"/>
  <c r="O19" i="4"/>
  <c r="M19" i="4"/>
  <c r="J19" i="4"/>
  <c r="H19" i="4"/>
  <c r="E19" i="4"/>
  <c r="C19" i="4"/>
  <c r="O18" i="4"/>
  <c r="M18" i="4"/>
  <c r="J18" i="4"/>
  <c r="H18" i="4"/>
  <c r="E18" i="4"/>
  <c r="C18" i="4"/>
  <c r="O17" i="4"/>
  <c r="M17" i="4"/>
  <c r="J17" i="4"/>
  <c r="H17" i="4"/>
  <c r="E17" i="4"/>
  <c r="C17" i="4"/>
  <c r="O8" i="4"/>
  <c r="M8" i="4"/>
  <c r="J8" i="4"/>
  <c r="H8" i="4"/>
  <c r="E8" i="4"/>
  <c r="C8" i="4"/>
  <c r="O7" i="4"/>
  <c r="M7" i="4"/>
  <c r="J7" i="4"/>
  <c r="H7" i="4"/>
  <c r="E7" i="4"/>
  <c r="C7" i="4"/>
  <c r="E15" i="3"/>
  <c r="O15" i="3"/>
  <c r="M15" i="3"/>
  <c r="J15" i="3"/>
  <c r="H15" i="3"/>
  <c r="C15" i="3"/>
  <c r="O14" i="3"/>
  <c r="M14" i="3"/>
  <c r="J14" i="3"/>
  <c r="H14" i="3"/>
  <c r="E14" i="3"/>
  <c r="C14" i="3"/>
  <c r="O13" i="3"/>
  <c r="M13" i="3"/>
  <c r="J13" i="3"/>
  <c r="H13" i="3"/>
  <c r="E13" i="3"/>
  <c r="C13" i="3"/>
  <c r="O12" i="3"/>
  <c r="M12" i="3"/>
  <c r="J12" i="3"/>
  <c r="H12" i="3"/>
  <c r="E12" i="3"/>
  <c r="C12" i="3"/>
  <c r="O11" i="3"/>
  <c r="M11" i="3"/>
  <c r="J11" i="3"/>
  <c r="H11" i="3"/>
  <c r="E11" i="3"/>
  <c r="C11" i="3"/>
  <c r="O10" i="3"/>
  <c r="M10" i="3"/>
  <c r="J10" i="3"/>
  <c r="H10" i="3"/>
  <c r="E10" i="3"/>
  <c r="C10" i="3"/>
  <c r="O9" i="3"/>
  <c r="M9" i="3"/>
  <c r="J9" i="3"/>
  <c r="H9" i="3"/>
  <c r="E9" i="3"/>
  <c r="C9" i="3"/>
  <c r="O8" i="3"/>
  <c r="M8" i="3"/>
  <c r="J8" i="3"/>
  <c r="H8" i="3"/>
  <c r="E8" i="3"/>
  <c r="C8" i="3"/>
  <c r="O7" i="3"/>
  <c r="M7" i="3"/>
  <c r="J7" i="3"/>
  <c r="H7" i="3"/>
  <c r="E7" i="3"/>
  <c r="C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7" i="2"/>
</calcChain>
</file>

<file path=xl/sharedStrings.xml><?xml version="1.0" encoding="utf-8"?>
<sst xmlns="http://schemas.openxmlformats.org/spreadsheetml/2006/main" count="959" uniqueCount="383">
  <si>
    <t>DEPARTAMENTO</t>
  </si>
  <si>
    <t>TOTAL</t>
  </si>
  <si>
    <t>HOMBRES</t>
  </si>
  <si>
    <t>MUJERES</t>
  </si>
  <si>
    <t>Población Alfabeta</t>
  </si>
  <si>
    <t>%</t>
  </si>
  <si>
    <t>Población Analfabeta</t>
  </si>
  <si>
    <t xml:space="preserve"> Total Guatemala</t>
  </si>
  <si>
    <t xml:space="preserve"> Total El Progreso</t>
  </si>
  <si>
    <t xml:space="preserve"> Total Sacatepéquez</t>
  </si>
  <si>
    <t xml:space="preserve"> Total Chimaltenango</t>
  </si>
  <si>
    <t xml:space="preserve"> Total Escuintla</t>
  </si>
  <si>
    <t xml:space="preserve"> Total Santa Rosa</t>
  </si>
  <si>
    <t xml:space="preserve"> Total Totonicapán</t>
  </si>
  <si>
    <t xml:space="preserve"> Total Sololá</t>
  </si>
  <si>
    <t xml:space="preserve"> Total Quetzaltenango</t>
  </si>
  <si>
    <t xml:space="preserve"> Total Suchitepéquez</t>
  </si>
  <si>
    <t xml:space="preserve"> Total Retalhuleu</t>
  </si>
  <si>
    <t xml:space="preserve"> Total San Marcos</t>
  </si>
  <si>
    <t xml:space="preserve"> Total Huehuetenango</t>
  </si>
  <si>
    <t xml:space="preserve"> Total Quiché</t>
  </si>
  <si>
    <t xml:space="preserve"> Total Baja Verapaz</t>
  </si>
  <si>
    <t>Población   de 15 años      y más</t>
  </si>
  <si>
    <t xml:space="preserve"> Total Alta Verapaz</t>
  </si>
  <si>
    <t xml:space="preserve"> Total Petén</t>
  </si>
  <si>
    <t xml:space="preserve"> Total Izabal</t>
  </si>
  <si>
    <t xml:space="preserve"> Total Zacapa</t>
  </si>
  <si>
    <t xml:space="preserve"> Total Chiquimula</t>
  </si>
  <si>
    <t xml:space="preserve"> Total Jutiapa</t>
  </si>
  <si>
    <t>MUNICIPIO</t>
  </si>
  <si>
    <t>Datos proyectados con el modelo GALP del Instituto de Estadística de la UNESCO y validado por el Instituto Nacional de Estadística -INE- Guatemala.</t>
  </si>
  <si>
    <t xml:space="preserve">FUENTE: Censo de Población y Vivienda 2018 y Proyecciones de Población -INE-. </t>
  </si>
  <si>
    <t>PROYECCIÓN DE POBLACIÓN ALFABETA Y ANALFABETA DE 15 AÑOS Y MÁS</t>
  </si>
  <si>
    <t xml:space="preserve">SEGÚN DEPARTAMENTO Y MUNICIPIO, POR SEXO </t>
  </si>
  <si>
    <t xml:space="preserve"> Total Jalapa</t>
  </si>
  <si>
    <t>Población de   15 años y más</t>
  </si>
  <si>
    <t>Población de 15 años y más</t>
  </si>
  <si>
    <t>Total República</t>
  </si>
  <si>
    <t>Guatemala</t>
  </si>
  <si>
    <t>El Progreso</t>
  </si>
  <si>
    <t>Sacatepéquez</t>
  </si>
  <si>
    <t>Chimaltenango</t>
  </si>
  <si>
    <t>Escuintla</t>
  </si>
  <si>
    <t>Santa Rosa</t>
  </si>
  <si>
    <t>Sololá</t>
  </si>
  <si>
    <t>Totonicapán</t>
  </si>
  <si>
    <t>Quetzaltenango</t>
  </si>
  <si>
    <t>Suchitepéquez</t>
  </si>
  <si>
    <t>Retalhuleu</t>
  </si>
  <si>
    <t>San Marcos</t>
  </si>
  <si>
    <t>Huehuetenango</t>
  </si>
  <si>
    <t>Quiché</t>
  </si>
  <si>
    <t>Baja Verapaz</t>
  </si>
  <si>
    <t>Alta Verapaz</t>
  </si>
  <si>
    <t>Petén</t>
  </si>
  <si>
    <t>Izabal</t>
  </si>
  <si>
    <t>Zacapa</t>
  </si>
  <si>
    <t>Chiquimula</t>
  </si>
  <si>
    <t>Jalapa</t>
  </si>
  <si>
    <t>Jutiapa</t>
  </si>
  <si>
    <t>SEGÚN DEPARTAMENTO, POR SEXO, AÑO 2023</t>
  </si>
  <si>
    <t>AÑO 2023</t>
  </si>
  <si>
    <t>ELABORÓ: Centro de Cómputo, CONALFA (28-12-2023).</t>
  </si>
  <si>
    <t>Santa Catarina Pinula</t>
  </si>
  <si>
    <t>San José Pinula</t>
  </si>
  <si>
    <t>San José del Golfo</t>
  </si>
  <si>
    <t>Palencia</t>
  </si>
  <si>
    <t>Chinautla</t>
  </si>
  <si>
    <t>San Pedro Ayampuc</t>
  </si>
  <si>
    <t>Mixco</t>
  </si>
  <si>
    <t>San Pedro Sacatepéquez</t>
  </si>
  <si>
    <t>San Juan Sacatepéquez</t>
  </si>
  <si>
    <t>San Raymundo</t>
  </si>
  <si>
    <t>Chuarrancho</t>
  </si>
  <si>
    <t>Fraijanes</t>
  </si>
  <si>
    <t>Amatitlán</t>
  </si>
  <si>
    <t>Villa Nueva</t>
  </si>
  <si>
    <t>Villa Canales</t>
  </si>
  <si>
    <t>San Miguel Petapa</t>
  </si>
  <si>
    <t>Guastatoya</t>
  </si>
  <si>
    <t>Morazán</t>
  </si>
  <si>
    <t>San Agustín Acasaguastlán</t>
  </si>
  <si>
    <t>San Cristóbal Acasaguastlán</t>
  </si>
  <si>
    <t>El Jícaro</t>
  </si>
  <si>
    <t>Sansare</t>
  </si>
  <si>
    <t>Sanarate</t>
  </si>
  <si>
    <t>San Antonio La Paz</t>
  </si>
  <si>
    <t>Antigua Guatemala</t>
  </si>
  <si>
    <t>Jocotenango</t>
  </si>
  <si>
    <t>Pastores</t>
  </si>
  <si>
    <t>Sumpango</t>
  </si>
  <si>
    <t>Santo Domingo Xenacoj</t>
  </si>
  <si>
    <t>Santiago Sacatepéquez</t>
  </si>
  <si>
    <t>San Bartolomé Milpas Altas</t>
  </si>
  <si>
    <t>San Lucas Sacatepéquez</t>
  </si>
  <si>
    <t>Santa Lucía Milpas Altas</t>
  </si>
  <si>
    <t>Magdalena Milpas Altas</t>
  </si>
  <si>
    <t>Santa María de Jesús</t>
  </si>
  <si>
    <t>Ciudad Vieja</t>
  </si>
  <si>
    <t>San Miguel Dueñas</t>
  </si>
  <si>
    <t>San Juan Alotenango</t>
  </si>
  <si>
    <t>San Antonio Aguas Calientes</t>
  </si>
  <si>
    <t>Santa Catarina Barahona</t>
  </si>
  <si>
    <t>San José Poaquil</t>
  </si>
  <si>
    <t>San Martín Jilotepeque</t>
  </si>
  <si>
    <t>San Juan Comalapa</t>
  </si>
  <si>
    <t>Santa Apolonia</t>
  </si>
  <si>
    <t>Tecpán Guatemala</t>
  </si>
  <si>
    <t>Patzún</t>
  </si>
  <si>
    <t>San Miguel Pochuta</t>
  </si>
  <si>
    <t>Patzicía</t>
  </si>
  <si>
    <t>Santa Cruz Balanyá</t>
  </si>
  <si>
    <t>Acatenango</t>
  </si>
  <si>
    <t>San Pedro Yepocapa</t>
  </si>
  <si>
    <t>San Andrés Itzapa</t>
  </si>
  <si>
    <t>Parramos</t>
  </si>
  <si>
    <t>Zaragoza</t>
  </si>
  <si>
    <t>El Tejar</t>
  </si>
  <si>
    <t>Santa Lucía Cotzumalguapa</t>
  </si>
  <si>
    <t>La Democracia</t>
  </si>
  <si>
    <t>Siquinalá</t>
  </si>
  <si>
    <t>Masagua</t>
  </si>
  <si>
    <t>Tiquisate</t>
  </si>
  <si>
    <t>La Gomera</t>
  </si>
  <si>
    <t>Guanagazapa</t>
  </si>
  <si>
    <t>San José</t>
  </si>
  <si>
    <t>Iztapa</t>
  </si>
  <si>
    <t>Palín</t>
  </si>
  <si>
    <t>San Vicente Pacaya</t>
  </si>
  <si>
    <t>Nueva Concepción</t>
  </si>
  <si>
    <t>Sipacate</t>
  </si>
  <si>
    <t>Cuilapa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</si>
  <si>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</si>
  <si>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</si>
  <si>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</si>
  <si>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</si>
  <si>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</si>
  <si>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</si>
  <si>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</si>
  <si>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</si>
  <si>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María Ixhuatán</t>
  </si>
  <si>
    <t>Guazacapán</t>
  </si>
  <si>
    <t>Santa Cruz Naranjo</t>
  </si>
  <si>
    <t>Pueblo Nuevo Viñas</t>
  </si>
  <si>
    <t>Nueva Santa Rosa</t>
  </si>
  <si>
    <t>San José Chacayá</t>
  </si>
  <si>
    <t>Santa María Visitación</t>
  </si>
  <si>
    <t>Santa Lucía Utatlán</t>
  </si>
  <si>
    <t>Nahualá</t>
  </si>
  <si>
    <t>Santa Catarina Ixtahuacán</t>
  </si>
  <si>
    <t>Santa Clara La Laguna</t>
  </si>
  <si>
    <t>Concepción</t>
  </si>
  <si>
    <t>San Andrés Semetabaj</t>
  </si>
  <si>
    <t>Panajachel</t>
  </si>
  <si>
    <t>Santa Catarina Palopó</t>
  </si>
  <si>
    <t>San Antonio Palopó</t>
  </si>
  <si>
    <t>San Lucas Tolimán</t>
  </si>
  <si>
    <t>Santa Cruz La Laguna</t>
  </si>
  <si>
    <t>San Pablo La Laguna</t>
  </si>
  <si>
    <t>San Marcos La Laguna</t>
  </si>
  <si>
    <t>San Juan La Laguna</t>
  </si>
  <si>
    <t>San Pedro La Laguna</t>
  </si>
  <si>
    <t>Santiago Atitlán</t>
  </si>
  <si>
    <t>San Cristóbal Totonicapán</t>
  </si>
  <si>
    <t>San Francisco El Alto</t>
  </si>
  <si>
    <t>San Andrés Xecul</t>
  </si>
  <si>
    <t>Momostenango</t>
  </si>
  <si>
    <t>Santa María Chiquimula</t>
  </si>
  <si>
    <t>Santa Lucía La Reforma</t>
  </si>
  <si>
    <t>San Bartolo Aguas Calientes</t>
  </si>
  <si>
    <t>Salcajá</t>
  </si>
  <si>
    <t>San Juan Olintepeque</t>
  </si>
  <si>
    <t>San Carlos Sija</t>
  </si>
  <si>
    <t>Sibilia</t>
  </si>
  <si>
    <t>Cabricán</t>
  </si>
  <si>
    <t>Cajolá</t>
  </si>
  <si>
    <t>San Miguel Siguilá</t>
  </si>
  <si>
    <t>San Juan Ostuncalco</t>
  </si>
  <si>
    <t>San Mateo</t>
  </si>
  <si>
    <t>Concepción Chiquirichapa</t>
  </si>
  <si>
    <t>San Martín Sacatepéquez</t>
  </si>
  <si>
    <t>Almolonga</t>
  </si>
  <si>
    <t>Cantel</t>
  </si>
  <si>
    <t>Huitán</t>
  </si>
  <si>
    <t>Zunil</t>
  </si>
  <si>
    <t>Colomba Costa Cuca</t>
  </si>
  <si>
    <t>San Francisco La Unión</t>
  </si>
  <si>
    <t>El Palmar</t>
  </si>
  <si>
    <t>Coatepeque</t>
  </si>
  <si>
    <t>Génova</t>
  </si>
  <si>
    <t>Flores Costa Cuca</t>
  </si>
  <si>
    <t>La Esperanza</t>
  </si>
  <si>
    <t>Palestina de Los Altos</t>
  </si>
  <si>
    <t>Mazatenango</t>
  </si>
  <si>
    <t>Cuyotenango</t>
  </si>
  <si>
    <t>San Francisco Zapotitlán</t>
  </si>
  <si>
    <t>San Bernardino</t>
  </si>
  <si>
    <t>San José El Ídolo</t>
  </si>
  <si>
    <t>Santo Domingo Suchitepéquez</t>
  </si>
  <si>
    <t>San Lorenzo</t>
  </si>
  <si>
    <t>Samayac</t>
  </si>
  <si>
    <t>San Pablo Jocopilas</t>
  </si>
  <si>
    <t>San Antonio Suchitepéquez</t>
  </si>
  <si>
    <t>San Miguel Panán</t>
  </si>
  <si>
    <t>San Gabriel</t>
  </si>
  <si>
    <t>Chicacao</t>
  </si>
  <si>
    <t>Patulul</t>
  </si>
  <si>
    <t>Santa Bárbara</t>
  </si>
  <si>
    <t>San Juan Bautista</t>
  </si>
  <si>
    <t>Santo Tomas La Unión</t>
  </si>
  <si>
    <t>Zunilito</t>
  </si>
  <si>
    <t>Pueblo Nuevo</t>
  </si>
  <si>
    <t>Río Bravo</t>
  </si>
  <si>
    <t>San José La Máquina</t>
  </si>
  <si>
    <t>San Sebastián</t>
  </si>
  <si>
    <t>Santa Cruz Muluá</t>
  </si>
  <si>
    <t>San Martín Zapotitlán</t>
  </si>
  <si>
    <t>San Felipe</t>
  </si>
  <si>
    <t>San Andrés Villa Seca</t>
  </si>
  <si>
    <t>Champerico</t>
  </si>
  <si>
    <t>Nuevo San Carlos</t>
  </si>
  <si>
    <t>El Asintal</t>
  </si>
  <si>
    <t>San Antonio Sacatepéquez</t>
  </si>
  <si>
    <t>Comitancillo</t>
  </si>
  <si>
    <t>San Miguel Ixtahuacán</t>
  </si>
  <si>
    <t>Concepción Tutuapa</t>
  </si>
  <si>
    <t>Tacaná</t>
  </si>
  <si>
    <t>Sibinal</t>
  </si>
  <si>
    <t>Tajumulco</t>
  </si>
  <si>
    <t>Tejutla</t>
  </si>
  <si>
    <t>San Rafael Pie de la Cuesta</t>
  </si>
  <si>
    <t>Nuevo Progreso</t>
  </si>
  <si>
    <t>El Tumbador</t>
  </si>
  <si>
    <t>San José el Rodeo</t>
  </si>
  <si>
    <t>Malacatán</t>
  </si>
  <si>
    <t>Catarina</t>
  </si>
  <si>
    <t>Ayutla</t>
  </si>
  <si>
    <t>Ocós</t>
  </si>
  <si>
    <t>San Pablo</t>
  </si>
  <si>
    <t>El Quetzal</t>
  </si>
  <si>
    <t>La Reforma</t>
  </si>
  <si>
    <t>Pajapita</t>
  </si>
  <si>
    <t>Ixchiguán</t>
  </si>
  <si>
    <t>San José Ojetenam</t>
  </si>
  <si>
    <t>San Cristóbal Cucho</t>
  </si>
  <si>
    <t>Sipacapa</t>
  </si>
  <si>
    <t>Esquipulas Palo Gordo</t>
  </si>
  <si>
    <t>Río Blanco</t>
  </si>
  <si>
    <t>La Blanca</t>
  </si>
  <si>
    <t>Chiantla</t>
  </si>
  <si>
    <t>Malacatancito</t>
  </si>
  <si>
    <t>Cuilco</t>
  </si>
  <si>
    <t>Nentón</t>
  </si>
  <si>
    <t>San Pedro Necta</t>
  </si>
  <si>
    <t>Jacaltenango</t>
  </si>
  <si>
    <t>San Pedro Soloma</t>
  </si>
  <si>
    <t>San Ildefonso Ixtahuacán</t>
  </si>
  <si>
    <t>La Libertad</t>
  </si>
  <si>
    <t>San Miguel Acatán</t>
  </si>
  <si>
    <t>San Rafael La Independencia</t>
  </si>
  <si>
    <t>Todos Santos Cuchumatán</t>
  </si>
  <si>
    <t>San Juan Atitán</t>
  </si>
  <si>
    <t>Santa Eulalia</t>
  </si>
  <si>
    <t>San Mateo Ixtatán</t>
  </si>
  <si>
    <t>Colotenango</t>
  </si>
  <si>
    <t>San Sebastián Huehuetenango</t>
  </si>
  <si>
    <t>Tectitán</t>
  </si>
  <si>
    <t>Concepción Huista</t>
  </si>
  <si>
    <t>San Juan Ixcoy</t>
  </si>
  <si>
    <t>San Antonio Huista</t>
  </si>
  <si>
    <t>San Sebastián Coatán</t>
  </si>
  <si>
    <t>Santa Cruz Barillas</t>
  </si>
  <si>
    <t>Aguacatán</t>
  </si>
  <si>
    <t>San Rafael Petzal</t>
  </si>
  <si>
    <t>San Gaspar Ixchil</t>
  </si>
  <si>
    <t>Santiago Chimaltenango</t>
  </si>
  <si>
    <t>Santa Ana Huista</t>
  </si>
  <si>
    <t>Unión Cantinil</t>
  </si>
  <si>
    <t>Petatán</t>
  </si>
  <si>
    <t>Santa Cruz del Quiché</t>
  </si>
  <si>
    <t>Chiché</t>
  </si>
  <si>
    <t>Chinique</t>
  </si>
  <si>
    <t>Zacualpa</t>
  </si>
  <si>
    <t>Chajul</t>
  </si>
  <si>
    <t>Santo Tomás Chichicastenango</t>
  </si>
  <si>
    <t>Patzité</t>
  </si>
  <si>
    <t>San Antonio Ilotenango</t>
  </si>
  <si>
    <t>San Pedro Jocopilas</t>
  </si>
  <si>
    <t>Cunén</t>
  </si>
  <si>
    <t>San Juan Cotzal</t>
  </si>
  <si>
    <t>Joyabaj</t>
  </si>
  <si>
    <t>Santa María Nebaj</t>
  </si>
  <si>
    <t>San Andrés Sajcabajá</t>
  </si>
  <si>
    <t>San Miguel Uspantán</t>
  </si>
  <si>
    <t>Sacapulas</t>
  </si>
  <si>
    <t>San Bartolomé Jocotenango</t>
  </si>
  <si>
    <t>Canillá</t>
  </si>
  <si>
    <t>Chicamán</t>
  </si>
  <si>
    <t>Playa Grande Ixcán</t>
  </si>
  <si>
    <t>Pachalum</t>
  </si>
  <si>
    <t>Salamá</t>
  </si>
  <si>
    <t>San Miguel Chicaj</t>
  </si>
  <si>
    <t>Rabinal</t>
  </si>
  <si>
    <t>Cubulco</t>
  </si>
  <si>
    <t>Granados</t>
  </si>
  <si>
    <t>Santa Cruz El Chol</t>
  </si>
  <si>
    <t>San Jerónimo</t>
  </si>
  <si>
    <t>Purulhá</t>
  </si>
  <si>
    <t>Cobán</t>
  </si>
  <si>
    <t>Santa Cruz Verapaz</t>
  </si>
  <si>
    <t>San Cristóbal Verapaz</t>
  </si>
  <si>
    <t>Tactic</t>
  </si>
  <si>
    <t>Tamahú</t>
  </si>
  <si>
    <t>San Miguel Tucurú</t>
  </si>
  <si>
    <t>Panzós</t>
  </si>
  <si>
    <t>Senahú</t>
  </si>
  <si>
    <t>San Pedro Carchá</t>
  </si>
  <si>
    <t>San Juan Chamelco</t>
  </si>
  <si>
    <t>San Agustín Lanquín</t>
  </si>
  <si>
    <t>Santa María Cahabón</t>
  </si>
  <si>
    <t>Chisec</t>
  </si>
  <si>
    <t>Chahal</t>
  </si>
  <si>
    <t>Fray Bartolomé de las Casas</t>
  </si>
  <si>
    <t>Santa Catalina La Tinta</t>
  </si>
  <si>
    <t>Raxruhá</t>
  </si>
  <si>
    <t>Flores</t>
  </si>
  <si>
    <t>San Benito</t>
  </si>
  <si>
    <t>San Andrés</t>
  </si>
  <si>
    <t>San Francisco</t>
  </si>
  <si>
    <t>Santa Ana</t>
  </si>
  <si>
    <t>Dolores</t>
  </si>
  <si>
    <t>San Luis</t>
  </si>
  <si>
    <t>Sayaxché</t>
  </si>
  <si>
    <t>Melchor de Mencos</t>
  </si>
  <si>
    <t>Poptún</t>
  </si>
  <si>
    <t>Las Cruces</t>
  </si>
  <si>
    <t>El Chal</t>
  </si>
  <si>
    <t>Puerto Barrios</t>
  </si>
  <si>
    <t>Livingston</t>
  </si>
  <si>
    <t>El Estor</t>
  </si>
  <si>
    <t>Morales</t>
  </si>
  <si>
    <t>Los Amates</t>
  </si>
  <si>
    <t>Estanzuela</t>
  </si>
  <si>
    <t>Río Hondo</t>
  </si>
  <si>
    <t>Gualán</t>
  </si>
  <si>
    <t>Teculután</t>
  </si>
  <si>
    <t>Usumatlán</t>
  </si>
  <si>
    <t>Cabañas</t>
  </si>
  <si>
    <t>San Diego</t>
  </si>
  <si>
    <t>La Unión</t>
  </si>
  <si>
    <t>Huité</t>
  </si>
  <si>
    <t>San Jorge</t>
  </si>
  <si>
    <t>San José la Arada</t>
  </si>
  <si>
    <t>San Juan Ermita</t>
  </si>
  <si>
    <t>Jocotán</t>
  </si>
  <si>
    <t>Camotán</t>
  </si>
  <si>
    <t>Olopa</t>
  </si>
  <si>
    <t>Esquipulas</t>
  </si>
  <si>
    <t>Concepción las Minas</t>
  </si>
  <si>
    <t>Quezaltepeque</t>
  </si>
  <si>
    <t>San Jacinto</t>
  </si>
  <si>
    <t>Ipala</t>
  </si>
  <si>
    <t>San Pedro Pinula</t>
  </si>
  <si>
    <t>San Luis Jilotepeque</t>
  </si>
  <si>
    <t>San Manuel Chaparrón</t>
  </si>
  <si>
    <t>San Carlos Alzatate</t>
  </si>
  <si>
    <t>Monjas</t>
  </si>
  <si>
    <t>Mataquescuintla</t>
  </si>
  <si>
    <t>Santa Catarina Mita</t>
  </si>
  <si>
    <t>Agua Blanca</t>
  </si>
  <si>
    <t>Asunción Mita</t>
  </si>
  <si>
    <t>Yupiltepeque</t>
  </si>
  <si>
    <t>Atescatempa</t>
  </si>
  <si>
    <t>Jerez</t>
  </si>
  <si>
    <t>El Adelanto</t>
  </si>
  <si>
    <t>Zapotitlán</t>
  </si>
  <si>
    <t>Comapa</t>
  </si>
  <si>
    <t>Jalpatagua</t>
  </si>
  <si>
    <t>Conguaco</t>
  </si>
  <si>
    <t>Moyuta</t>
  </si>
  <si>
    <t>Pasaco</t>
  </si>
  <si>
    <t>San José Acatempa</t>
  </si>
  <si>
    <t>Quesada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</si>
</sst>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2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center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3" fontId="3" fillId="2" borderId="19" xfId="0" applyNumberFormat="1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3" fontId="11" fillId="2" borderId="31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 wrapText="1"/>
    </xf>
    <xf numFmtId="3" fontId="9" fillId="0" borderId="12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10" fillId="0" borderId="15" xfId="0" applyFont="1" applyBorder="1" applyAlignment="1">
      <alignment horizontal="left" wrapText="1"/>
    </xf>
    <xf numFmtId="3" fontId="10" fillId="0" borderId="33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10" fillId="0" borderId="14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left" wrapText="1"/>
    </xf>
    <xf numFmtId="3" fontId="10" fillId="0" borderId="13" xfId="0" applyNumberFormat="1" applyFont="1" applyBorder="1" applyAlignment="1">
      <alignment horizontal="center" wrapText="1"/>
    </xf>
    <xf numFmtId="4" fontId="10" fillId="0" borderId="8" xfId="0" applyNumberFormat="1" applyFont="1" applyBorder="1" applyAlignment="1">
      <alignment horizontal="center" wrapText="1"/>
    </xf>
    <xf numFmtId="3" fontId="10" fillId="0" borderId="8" xfId="0" applyNumberFormat="1" applyFont="1" applyBorder="1" applyAlignment="1">
      <alignment horizontal="center" wrapText="1"/>
    </xf>
    <xf numFmtId="3" fontId="10" fillId="0" borderId="9" xfId="0" applyNumberFormat="1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3" fontId="9" fillId="2" borderId="30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0</xdr:rowOff>
    </xdr:from>
    <xdr:to>
      <xdr:col>3</xdr:col>
      <xdr:colOff>247650</xdr:colOff>
      <xdr:row>2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B32E75-6C83-10DD-9809-E864CD11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1" y="0"/>
          <a:ext cx="600074" cy="600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0</xdr:row>
      <xdr:rowOff>0</xdr:rowOff>
    </xdr:from>
    <xdr:to>
      <xdr:col>2</xdr:col>
      <xdr:colOff>41563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E003DA-462F-4BA5-9BC0-27F340C69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1419225</xdr:colOff>
      <xdr:row>0</xdr:row>
      <xdr:rowOff>0</xdr:rowOff>
    </xdr:from>
    <xdr:to>
      <xdr:col>1</xdr:col>
      <xdr:colOff>546388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5079D3-4D56-46D8-9203-20ABCA0EC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222538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C33DE5-23C9-47D1-BA1A-875E3BBC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1619250</xdr:colOff>
      <xdr:row>0</xdr:row>
      <xdr:rowOff>0</xdr:rowOff>
    </xdr:from>
    <xdr:to>
      <xdr:col>2</xdr:col>
      <xdr:colOff>127288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93BA1F-7431-4387-AB14-5CD6079C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0</xdr:row>
      <xdr:rowOff>0</xdr:rowOff>
    </xdr:from>
    <xdr:to>
      <xdr:col>2</xdr:col>
      <xdr:colOff>60613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2CDDD4-0CE9-4EA7-B857-E4E8C8B1E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0</xdr:rowOff>
    </xdr:from>
    <xdr:to>
      <xdr:col>1</xdr:col>
      <xdr:colOff>470188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7DF370-F8B9-4961-A37E-2F06D159A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270163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8A4301-6CD6-4696-B735-4E4D228AD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1295400</xdr:colOff>
      <xdr:row>0</xdr:row>
      <xdr:rowOff>0</xdr:rowOff>
    </xdr:from>
    <xdr:to>
      <xdr:col>1</xdr:col>
      <xdr:colOff>565438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69EB47-69FF-48B6-A7E8-B8CFF6885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2</xdr:col>
      <xdr:colOff>241588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03BE7F-35B8-42A5-BCDE-7E6761BEE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311727</xdr:colOff>
      <xdr:row>0</xdr:row>
      <xdr:rowOff>0</xdr:rowOff>
    </xdr:from>
    <xdr:to>
      <xdr:col>2</xdr:col>
      <xdr:colOff>450272</xdr:colOff>
      <xdr:row>2</xdr:row>
      <xdr:rowOff>225135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B5F5A9-326B-478E-8399-E04212A92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0</xdr:rowOff>
    </xdr:from>
    <xdr:to>
      <xdr:col>2</xdr:col>
      <xdr:colOff>233794</xdr:colOff>
      <xdr:row>2</xdr:row>
      <xdr:rowOff>225135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445D45-DA72-46CD-A7DD-1B788260E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158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2</xdr:col>
      <xdr:colOff>384463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7BF5B6-63F3-40AE-B9DC-0706439A4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2</xdr:col>
      <xdr:colOff>232063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E3D087-3443-494B-BE7B-E52AEF18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1220932</xdr:colOff>
      <xdr:row>0</xdr:row>
      <xdr:rowOff>0</xdr:rowOff>
    </xdr:from>
    <xdr:to>
      <xdr:col>2</xdr:col>
      <xdr:colOff>121227</xdr:colOff>
      <xdr:row>2</xdr:row>
      <xdr:rowOff>225135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2E9D5F-77BE-4BD2-AC94-18A40CDC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932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2</xdr:col>
      <xdr:colOff>203488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E7C10-F4EC-439C-B7A2-2BDE2D8DF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1160318</xdr:colOff>
      <xdr:row>0</xdr:row>
      <xdr:rowOff>0</xdr:rowOff>
    </xdr:from>
    <xdr:to>
      <xdr:col>1</xdr:col>
      <xdr:colOff>294408</xdr:colOff>
      <xdr:row>2</xdr:row>
      <xdr:rowOff>225135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E7D4CD-AF2B-4497-A908-508C7775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318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1323975</xdr:colOff>
      <xdr:row>0</xdr:row>
      <xdr:rowOff>0</xdr:rowOff>
    </xdr:from>
    <xdr:to>
      <xdr:col>1</xdr:col>
      <xdr:colOff>555913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947A5F-31DF-4D13-B844-68B8BFC56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2</xdr:col>
      <xdr:colOff>232063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71FC5-E355-4F2F-98A4-085D87696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1323975</xdr:colOff>
      <xdr:row>0</xdr:row>
      <xdr:rowOff>0</xdr:rowOff>
    </xdr:from>
    <xdr:to>
      <xdr:col>1</xdr:col>
      <xdr:colOff>546388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B29D20-FACD-47F1-B790-7172E2860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2</xdr:col>
      <xdr:colOff>336838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82C265-ECBD-40A4-AF2B-BC503D96F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1322916</xdr:colOff>
      <xdr:row>0</xdr:row>
      <xdr:rowOff>0</xdr:rowOff>
    </xdr:from>
    <xdr:to>
      <xdr:col>2</xdr:col>
      <xdr:colOff>50029</xdr:colOff>
      <xdr:row>2</xdr:row>
      <xdr:rowOff>240529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A27D7B-25E8-487B-BA92-9FBF07007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16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1390650</xdr:colOff>
      <xdr:row>0</xdr:row>
      <xdr:rowOff>0</xdr:rowOff>
    </xdr:from>
    <xdr:to>
      <xdr:col>2</xdr:col>
      <xdr:colOff>89188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F04813-E562-4659-91BA-087C05DE2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3F20C-AC0E-45B9-9E20-A8DFC259195B}">
  <sheetPr>
    <outlinePr summaryBelow="0" summaryRight="0"/>
  </sheetPr>
  <dimension ref="A1:P32"/>
  <sheetViews>
    <sheetView showGridLines="0" zoomScale="110" zoomScaleNormal="110" workbookViewId="0">
      <selection activeCell="A2" sqref="A2:P2"/>
    </sheetView>
  </sheetViews>
  <sheetFormatPr baseColWidth="10" defaultColWidth="9.140625" defaultRowHeight="15" x14ac:dyDescent="0.25"/>
  <cols>
    <col min="1" max="1" width="17" customWidth="1"/>
    <col min="2" max="2" width="10.28515625" style="1" customWidth="1"/>
    <col min="3" max="3" width="7.7109375" style="1" customWidth="1"/>
    <col min="4" max="4" width="10.85546875" style="1" customWidth="1"/>
    <col min="5" max="5" width="7.7109375" style="1" customWidth="1"/>
    <col min="6" max="6" width="11.28515625" style="1" bestFit="1" customWidth="1"/>
    <col min="7" max="7" width="10.28515625" style="1" customWidth="1"/>
    <col min="8" max="8" width="7.7109375" style="68" customWidth="1"/>
    <col min="9" max="9" width="10.5703125" style="1" customWidth="1"/>
    <col min="10" max="10" width="7.7109375" style="68" customWidth="1"/>
    <col min="11" max="11" width="10.7109375" style="1" bestFit="1" customWidth="1"/>
    <col min="12" max="12" width="10.28515625" customWidth="1"/>
    <col min="13" max="13" width="7.7109375" customWidth="1"/>
    <col min="14" max="14" width="10.42578125" customWidth="1"/>
    <col min="15" max="15" width="7.7109375" customWidth="1"/>
    <col min="16" max="16" width="10.85546875" customWidth="1"/>
  </cols>
  <sheetData>
    <row r="1" spans="1:16" s="44" customFormat="1" ht="20.100000000000001" customHeight="1" x14ac:dyDescent="0.3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s="44" customFormat="1" ht="20.100000000000001" customHeight="1" x14ac:dyDescent="0.3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s="44" customFormat="1" ht="20.100000000000001" customHeight="1" thickBot="1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21.75" customHeight="1" x14ac:dyDescent="0.25">
      <c r="A4" s="71" t="s">
        <v>0</v>
      </c>
      <c r="B4" s="73" t="s">
        <v>1</v>
      </c>
      <c r="C4" s="74"/>
      <c r="D4" s="75"/>
      <c r="E4" s="75"/>
      <c r="F4" s="76"/>
      <c r="G4" s="73" t="s">
        <v>2</v>
      </c>
      <c r="H4" s="74"/>
      <c r="I4" s="75"/>
      <c r="J4" s="75"/>
      <c r="K4" s="76"/>
      <c r="L4" s="73" t="s">
        <v>3</v>
      </c>
      <c r="M4" s="74"/>
      <c r="N4" s="75"/>
      <c r="O4" s="75"/>
      <c r="P4" s="76"/>
    </row>
    <row r="5" spans="1:16" ht="42" customHeight="1" thickBot="1" x14ac:dyDescent="0.3">
      <c r="A5" s="72"/>
      <c r="B5" s="46" t="s">
        <v>4</v>
      </c>
      <c r="C5" s="47" t="s">
        <v>5</v>
      </c>
      <c r="D5" s="47" t="s">
        <v>6</v>
      </c>
      <c r="E5" s="47" t="s">
        <v>5</v>
      </c>
      <c r="F5" s="48" t="s">
        <v>35</v>
      </c>
      <c r="G5" s="46" t="s">
        <v>4</v>
      </c>
      <c r="H5" s="47" t="s">
        <v>5</v>
      </c>
      <c r="I5" s="47" t="s">
        <v>6</v>
      </c>
      <c r="J5" s="47" t="s">
        <v>5</v>
      </c>
      <c r="K5" s="48" t="s">
        <v>36</v>
      </c>
      <c r="L5" s="46" t="s">
        <v>4</v>
      </c>
      <c r="M5" s="47" t="s">
        <v>5</v>
      </c>
      <c r="N5" s="47" t="s">
        <v>6</v>
      </c>
      <c r="O5" s="47" t="s">
        <v>5</v>
      </c>
      <c r="P5" s="48" t="s">
        <v>36</v>
      </c>
    </row>
    <row r="6" spans="1:16" ht="21.95" customHeight="1" x14ac:dyDescent="0.25">
      <c r="A6" s="49" t="s">
        <v>37</v>
      </c>
      <c r="B6" s="50">
        <f>SUM(B7:B28)</f>
        <v>10139050</v>
      </c>
      <c r="C6" s="51">
        <f t="shared" ref="C6" si="0">B6/F6*100</f>
        <v>83.987778716032906</v>
      </c>
      <c r="D6" s="52">
        <f>SUM(D7:D28)</f>
        <v>1933004</v>
      </c>
      <c r="E6" s="51">
        <f t="shared" ref="E6" si="1">D6/F6*100</f>
        <v>16.012221283967087</v>
      </c>
      <c r="F6" s="53">
        <f>SUM(F7:F28)</f>
        <v>12072054</v>
      </c>
      <c r="G6" s="50">
        <f>SUM(G7:G28)</f>
        <v>5135412</v>
      </c>
      <c r="H6" s="54">
        <f t="shared" ref="H6" si="2">G6/K6*100</f>
        <v>87.980543383177562</v>
      </c>
      <c r="I6" s="52">
        <f>SUM(I7:I28)</f>
        <v>701574</v>
      </c>
      <c r="J6" s="54">
        <f t="shared" ref="J6" si="3">I6/K6*100</f>
        <v>12.019456616822449</v>
      </c>
      <c r="K6" s="53">
        <f>SUM(K7:K28)</f>
        <v>5836986</v>
      </c>
      <c r="L6" s="50">
        <f>SUM(L7:L28)</f>
        <v>5003638</v>
      </c>
      <c r="M6" s="51">
        <f t="shared" ref="M6" si="4">L6/P6*100</f>
        <v>80.249934724047918</v>
      </c>
      <c r="N6" s="52">
        <f>SUM(N7:N28)</f>
        <v>1231430</v>
      </c>
      <c r="O6" s="51">
        <f t="shared" ref="O6" si="5">N6/P6*100</f>
        <v>19.750065275952082</v>
      </c>
      <c r="P6" s="53">
        <f>SUM(P7:P28)</f>
        <v>6235068</v>
      </c>
    </row>
    <row r="7" spans="1:16" ht="21.95" customHeight="1" x14ac:dyDescent="0.25">
      <c r="A7" s="55" t="s">
        <v>38</v>
      </c>
      <c r="B7" s="56">
        <f t="shared" ref="B7:B28" si="6">G7+L7</f>
        <v>2549946</v>
      </c>
      <c r="C7" s="57">
        <f>B7/F7*100</f>
        <v>94.595654369094845</v>
      </c>
      <c r="D7" s="58">
        <f t="shared" ref="D7:D28" si="7">+I7+N7</f>
        <v>145681</v>
      </c>
      <c r="E7" s="57">
        <f>D7/F7*100</f>
        <v>5.4043456309051665</v>
      </c>
      <c r="F7" s="59">
        <f>+K7+P7</f>
        <v>2695627</v>
      </c>
      <c r="G7" s="56">
        <v>1228757</v>
      </c>
      <c r="H7" s="60">
        <v>96.446775811482652</v>
      </c>
      <c r="I7" s="58">
        <v>45269</v>
      </c>
      <c r="J7" s="60">
        <v>3.5532241885173463</v>
      </c>
      <c r="K7" s="59">
        <v>1274026</v>
      </c>
      <c r="L7" s="56">
        <v>1321189</v>
      </c>
      <c r="M7" s="57">
        <v>92.936696020894743</v>
      </c>
      <c r="N7" s="58">
        <v>100412</v>
      </c>
      <c r="O7" s="57">
        <v>7.0633039791052479</v>
      </c>
      <c r="P7" s="59">
        <v>1421601</v>
      </c>
    </row>
    <row r="8" spans="1:16" ht="21.95" customHeight="1" x14ac:dyDescent="0.25">
      <c r="A8" s="55" t="s">
        <v>39</v>
      </c>
      <c r="B8" s="56">
        <f t="shared" si="6"/>
        <v>124535</v>
      </c>
      <c r="C8" s="57">
        <f t="shared" ref="C8:C28" si="8">B8/F8*100</f>
        <v>88.92244857157138</v>
      </c>
      <c r="D8" s="58">
        <f t="shared" si="7"/>
        <v>15514</v>
      </c>
      <c r="E8" s="57">
        <f t="shared" ref="E8:E28" si="9">D8/F8*100</f>
        <v>11.07755142842862</v>
      </c>
      <c r="F8" s="59">
        <f t="shared" ref="F8:F28" si="10">+K8+P8</f>
        <v>140049</v>
      </c>
      <c r="G8" s="56">
        <v>62194</v>
      </c>
      <c r="H8" s="60">
        <v>90.477160314227518</v>
      </c>
      <c r="I8" s="58">
        <v>6546</v>
      </c>
      <c r="J8" s="60">
        <v>9.5228396857724764</v>
      </c>
      <c r="K8" s="59">
        <v>68740</v>
      </c>
      <c r="L8" s="56">
        <v>62341</v>
      </c>
      <c r="M8" s="57">
        <v>87.423747353069032</v>
      </c>
      <c r="N8" s="58">
        <v>8968</v>
      </c>
      <c r="O8" s="57">
        <v>12.576252646930964</v>
      </c>
      <c r="P8" s="59">
        <v>71309</v>
      </c>
    </row>
    <row r="9" spans="1:16" ht="21.95" customHeight="1" x14ac:dyDescent="0.25">
      <c r="A9" s="55" t="s">
        <v>40</v>
      </c>
      <c r="B9" s="56">
        <f t="shared" si="6"/>
        <v>280822</v>
      </c>
      <c r="C9" s="57">
        <f t="shared" si="8"/>
        <v>91.500980756322775</v>
      </c>
      <c r="D9" s="58">
        <f t="shared" si="7"/>
        <v>26084</v>
      </c>
      <c r="E9" s="57">
        <f t="shared" si="9"/>
        <v>8.4990192436772158</v>
      </c>
      <c r="F9" s="59">
        <f t="shared" si="10"/>
        <v>306906</v>
      </c>
      <c r="G9" s="56">
        <v>141462</v>
      </c>
      <c r="H9" s="60">
        <v>94.669004470380386</v>
      </c>
      <c r="I9" s="58">
        <v>7966</v>
      </c>
      <c r="J9" s="60">
        <v>5.3309955296196163</v>
      </c>
      <c r="K9" s="59">
        <v>149428</v>
      </c>
      <c r="L9" s="56">
        <v>139360</v>
      </c>
      <c r="M9" s="57">
        <v>88.494900875042859</v>
      </c>
      <c r="N9" s="58">
        <v>18118</v>
      </c>
      <c r="O9" s="57">
        <v>11.505099124957137</v>
      </c>
      <c r="P9" s="59">
        <v>157478</v>
      </c>
    </row>
    <row r="10" spans="1:16" ht="21.95" customHeight="1" x14ac:dyDescent="0.25">
      <c r="A10" s="55" t="s">
        <v>41</v>
      </c>
      <c r="B10" s="56">
        <f t="shared" si="6"/>
        <v>472094</v>
      </c>
      <c r="C10" s="57">
        <f t="shared" si="8"/>
        <v>87.565243520163818</v>
      </c>
      <c r="D10" s="58">
        <f t="shared" si="7"/>
        <v>67040</v>
      </c>
      <c r="E10" s="57">
        <f t="shared" si="9"/>
        <v>12.434756479836182</v>
      </c>
      <c r="F10" s="59">
        <f t="shared" si="10"/>
        <v>539134</v>
      </c>
      <c r="G10" s="56">
        <v>248853</v>
      </c>
      <c r="H10" s="60">
        <v>91.592778667255558</v>
      </c>
      <c r="I10" s="58">
        <v>22842</v>
      </c>
      <c r="J10" s="60">
        <v>8.4072213327444363</v>
      </c>
      <c r="K10" s="59">
        <v>271695</v>
      </c>
      <c r="L10" s="56">
        <v>223241</v>
      </c>
      <c r="M10" s="57">
        <v>83.473614543877289</v>
      </c>
      <c r="N10" s="58">
        <v>44198</v>
      </c>
      <c r="O10" s="57">
        <v>16.526385456122703</v>
      </c>
      <c r="P10" s="59">
        <v>267439</v>
      </c>
    </row>
    <row r="11" spans="1:16" ht="21.95" customHeight="1" x14ac:dyDescent="0.25">
      <c r="A11" s="55" t="s">
        <v>42</v>
      </c>
      <c r="B11" s="56">
        <f t="shared" si="6"/>
        <v>522952</v>
      </c>
      <c r="C11" s="57">
        <f t="shared" si="8"/>
        <v>88.76230565550955</v>
      </c>
      <c r="D11" s="58">
        <f t="shared" si="7"/>
        <v>66208</v>
      </c>
      <c r="E11" s="57">
        <f t="shared" si="9"/>
        <v>11.23769434449046</v>
      </c>
      <c r="F11" s="59">
        <f t="shared" si="10"/>
        <v>589160</v>
      </c>
      <c r="G11" s="56">
        <v>275320</v>
      </c>
      <c r="H11" s="60">
        <v>91.066957301200361</v>
      </c>
      <c r="I11" s="58">
        <v>27007</v>
      </c>
      <c r="J11" s="60">
        <v>8.9330426987996443</v>
      </c>
      <c r="K11" s="59">
        <v>302327</v>
      </c>
      <c r="L11" s="56">
        <v>247632</v>
      </c>
      <c r="M11" s="57">
        <v>86.33316250222255</v>
      </c>
      <c r="N11" s="58">
        <v>39201</v>
      </c>
      <c r="O11" s="57">
        <v>13.666837497777454</v>
      </c>
      <c r="P11" s="59">
        <v>286833</v>
      </c>
    </row>
    <row r="12" spans="1:16" ht="21.95" customHeight="1" x14ac:dyDescent="0.25">
      <c r="A12" s="55" t="s">
        <v>43</v>
      </c>
      <c r="B12" s="56">
        <f t="shared" si="6"/>
        <v>292322</v>
      </c>
      <c r="C12" s="57">
        <f t="shared" si="8"/>
        <v>88.383427616003956</v>
      </c>
      <c r="D12" s="58">
        <f t="shared" si="7"/>
        <v>38421</v>
      </c>
      <c r="E12" s="57">
        <f t="shared" si="9"/>
        <v>11.616572383996033</v>
      </c>
      <c r="F12" s="59">
        <f t="shared" si="10"/>
        <v>330743</v>
      </c>
      <c r="G12" s="56">
        <v>145170</v>
      </c>
      <c r="H12" s="60">
        <v>90.251226290169157</v>
      </c>
      <c r="I12" s="58">
        <v>15681</v>
      </c>
      <c r="J12" s="60">
        <v>9.7487737098308358</v>
      </c>
      <c r="K12" s="59">
        <v>160851</v>
      </c>
      <c r="L12" s="56">
        <v>147152</v>
      </c>
      <c r="M12" s="57">
        <v>86.615026016528148</v>
      </c>
      <c r="N12" s="58">
        <v>22740</v>
      </c>
      <c r="O12" s="57">
        <v>13.384973983471854</v>
      </c>
      <c r="P12" s="59">
        <v>169892</v>
      </c>
    </row>
    <row r="13" spans="1:16" ht="21.95" customHeight="1" x14ac:dyDescent="0.25">
      <c r="A13" s="55" t="s">
        <v>44</v>
      </c>
      <c r="B13" s="56">
        <f t="shared" si="6"/>
        <v>263208</v>
      </c>
      <c r="C13" s="57">
        <f t="shared" si="8"/>
        <v>77.186191364324173</v>
      </c>
      <c r="D13" s="58">
        <f t="shared" si="7"/>
        <v>77796</v>
      </c>
      <c r="E13" s="57">
        <f t="shared" si="9"/>
        <v>22.813808635675827</v>
      </c>
      <c r="F13" s="59">
        <f t="shared" si="10"/>
        <v>341004</v>
      </c>
      <c r="G13" s="56">
        <v>134607</v>
      </c>
      <c r="H13" s="60">
        <v>83.036408276066282</v>
      </c>
      <c r="I13" s="58">
        <v>27499</v>
      </c>
      <c r="J13" s="60">
        <v>16.963591723933721</v>
      </c>
      <c r="K13" s="59">
        <v>162106</v>
      </c>
      <c r="L13" s="56">
        <v>128601</v>
      </c>
      <c r="M13" s="57">
        <v>71.885096535455958</v>
      </c>
      <c r="N13" s="58">
        <v>50297</v>
      </c>
      <c r="O13" s="57">
        <v>28.114903464544046</v>
      </c>
      <c r="P13" s="59">
        <v>178898</v>
      </c>
    </row>
    <row r="14" spans="1:16" ht="21.95" customHeight="1" x14ac:dyDescent="0.25">
      <c r="A14" s="55" t="s">
        <v>45</v>
      </c>
      <c r="B14" s="56">
        <f t="shared" si="6"/>
        <v>256379</v>
      </c>
      <c r="C14" s="57">
        <f t="shared" si="8"/>
        <v>77.460103570586924</v>
      </c>
      <c r="D14" s="58">
        <f t="shared" si="7"/>
        <v>74603</v>
      </c>
      <c r="E14" s="57">
        <f t="shared" si="9"/>
        <v>22.53989642941308</v>
      </c>
      <c r="F14" s="59">
        <f t="shared" si="10"/>
        <v>330982</v>
      </c>
      <c r="G14" s="56">
        <v>129165</v>
      </c>
      <c r="H14" s="60">
        <v>84.962999506660083</v>
      </c>
      <c r="I14" s="58">
        <v>22860</v>
      </c>
      <c r="J14" s="60">
        <v>15.03700049333991</v>
      </c>
      <c r="K14" s="59">
        <v>152025</v>
      </c>
      <c r="L14" s="56">
        <v>127214</v>
      </c>
      <c r="M14" s="57">
        <v>71.086350352319272</v>
      </c>
      <c r="N14" s="58">
        <v>51743</v>
      </c>
      <c r="O14" s="57">
        <v>28.913649647680728</v>
      </c>
      <c r="P14" s="59">
        <v>178957</v>
      </c>
    </row>
    <row r="15" spans="1:16" ht="21.95" customHeight="1" x14ac:dyDescent="0.25">
      <c r="A15" s="55" t="s">
        <v>46</v>
      </c>
      <c r="B15" s="56">
        <f t="shared" si="6"/>
        <v>557788</v>
      </c>
      <c r="C15" s="57">
        <f t="shared" si="8"/>
        <v>86.623804199279405</v>
      </c>
      <c r="D15" s="58">
        <f t="shared" si="7"/>
        <v>86132</v>
      </c>
      <c r="E15" s="57">
        <f t="shared" si="9"/>
        <v>13.376195800720586</v>
      </c>
      <c r="F15" s="59">
        <f t="shared" si="10"/>
        <v>643920</v>
      </c>
      <c r="G15" s="56">
        <v>265439</v>
      </c>
      <c r="H15" s="60">
        <v>90.654467338107864</v>
      </c>
      <c r="I15" s="58">
        <v>27364</v>
      </c>
      <c r="J15" s="60">
        <v>9.3455326618921255</v>
      </c>
      <c r="K15" s="59">
        <v>292803</v>
      </c>
      <c r="L15" s="56">
        <v>292349</v>
      </c>
      <c r="M15" s="57">
        <v>83.26255920391209</v>
      </c>
      <c r="N15" s="58">
        <v>58768</v>
      </c>
      <c r="O15" s="57">
        <v>16.737440796087913</v>
      </c>
      <c r="P15" s="59">
        <v>351117</v>
      </c>
    </row>
    <row r="16" spans="1:16" ht="21.95" customHeight="1" x14ac:dyDescent="0.25">
      <c r="A16" s="55" t="s">
        <v>47</v>
      </c>
      <c r="B16" s="56">
        <f t="shared" si="6"/>
        <v>359027</v>
      </c>
      <c r="C16" s="57">
        <f t="shared" si="8"/>
        <v>83.803750577712208</v>
      </c>
      <c r="D16" s="58">
        <f t="shared" si="7"/>
        <v>69387</v>
      </c>
      <c r="E16" s="57">
        <f t="shared" si="9"/>
        <v>16.196249422287785</v>
      </c>
      <c r="F16" s="59">
        <f t="shared" si="10"/>
        <v>428414</v>
      </c>
      <c r="G16" s="56">
        <v>185653</v>
      </c>
      <c r="H16" s="60">
        <v>88.676866053047632</v>
      </c>
      <c r="I16" s="58">
        <v>23706</v>
      </c>
      <c r="J16" s="60">
        <v>11.323133946952364</v>
      </c>
      <c r="K16" s="59">
        <v>209359</v>
      </c>
      <c r="L16" s="56">
        <v>173374</v>
      </c>
      <c r="M16" s="57">
        <v>79.146333112688595</v>
      </c>
      <c r="N16" s="58">
        <v>45681</v>
      </c>
      <c r="O16" s="57">
        <v>20.853666887311405</v>
      </c>
      <c r="P16" s="59">
        <v>219055</v>
      </c>
    </row>
    <row r="17" spans="1:16" ht="21.95" customHeight="1" x14ac:dyDescent="0.25">
      <c r="A17" s="55" t="s">
        <v>48</v>
      </c>
      <c r="B17" s="56">
        <f t="shared" si="6"/>
        <v>231930</v>
      </c>
      <c r="C17" s="57">
        <f t="shared" si="8"/>
        <v>86.553963278101207</v>
      </c>
      <c r="D17" s="58">
        <f t="shared" si="7"/>
        <v>36030</v>
      </c>
      <c r="E17" s="57">
        <f t="shared" si="9"/>
        <v>13.446036721898791</v>
      </c>
      <c r="F17" s="59">
        <f t="shared" si="10"/>
        <v>267960</v>
      </c>
      <c r="G17" s="56">
        <v>118860</v>
      </c>
      <c r="H17" s="60">
        <v>90.553100716135916</v>
      </c>
      <c r="I17" s="58">
        <v>12400</v>
      </c>
      <c r="J17" s="60">
        <v>9.4468992838640862</v>
      </c>
      <c r="K17" s="59">
        <v>131260</v>
      </c>
      <c r="L17" s="56">
        <v>113070</v>
      </c>
      <c r="M17" s="57">
        <v>82.713972201901981</v>
      </c>
      <c r="N17" s="58">
        <v>23630</v>
      </c>
      <c r="O17" s="57">
        <v>17.286027798098026</v>
      </c>
      <c r="P17" s="59">
        <v>136700</v>
      </c>
    </row>
    <row r="18" spans="1:16" ht="21.95" customHeight="1" x14ac:dyDescent="0.25">
      <c r="A18" s="55" t="s">
        <v>49</v>
      </c>
      <c r="B18" s="56">
        <f t="shared" si="6"/>
        <v>653596</v>
      </c>
      <c r="C18" s="57">
        <f t="shared" si="8"/>
        <v>82.494228776475367</v>
      </c>
      <c r="D18" s="58">
        <f t="shared" si="7"/>
        <v>138697</v>
      </c>
      <c r="E18" s="57">
        <f t="shared" si="9"/>
        <v>17.505771223524629</v>
      </c>
      <c r="F18" s="59">
        <f t="shared" si="10"/>
        <v>792293</v>
      </c>
      <c r="G18" s="56">
        <v>335311</v>
      </c>
      <c r="H18" s="60">
        <v>87.674696495480447</v>
      </c>
      <c r="I18" s="58">
        <v>47138</v>
      </c>
      <c r="J18" s="60">
        <v>12.325303504519557</v>
      </c>
      <c r="K18" s="59">
        <v>382449</v>
      </c>
      <c r="L18" s="56">
        <v>318285</v>
      </c>
      <c r="M18" s="57">
        <v>77.660036501693327</v>
      </c>
      <c r="N18" s="58">
        <v>91559</v>
      </c>
      <c r="O18" s="57">
        <v>22.339963498306673</v>
      </c>
      <c r="P18" s="59">
        <v>409844</v>
      </c>
    </row>
    <row r="19" spans="1:16" ht="21.95" customHeight="1" x14ac:dyDescent="0.25">
      <c r="A19" s="55" t="s">
        <v>50</v>
      </c>
      <c r="B19" s="56">
        <f t="shared" si="6"/>
        <v>688381</v>
      </c>
      <c r="C19" s="57">
        <f t="shared" si="8"/>
        <v>75.303673397947804</v>
      </c>
      <c r="D19" s="58">
        <f t="shared" si="7"/>
        <v>225759</v>
      </c>
      <c r="E19" s="57">
        <f t="shared" si="9"/>
        <v>24.696326602052203</v>
      </c>
      <c r="F19" s="59">
        <f t="shared" si="10"/>
        <v>914140</v>
      </c>
      <c r="G19" s="56">
        <v>362842</v>
      </c>
      <c r="H19" s="60">
        <v>82.201233781974452</v>
      </c>
      <c r="I19" s="58">
        <v>78565</v>
      </c>
      <c r="J19" s="60">
        <v>17.798766218025541</v>
      </c>
      <c r="K19" s="59">
        <v>441407</v>
      </c>
      <c r="L19" s="56">
        <v>325539</v>
      </c>
      <c r="M19" s="57">
        <v>68.863184926797999</v>
      </c>
      <c r="N19" s="58">
        <v>147194</v>
      </c>
      <c r="O19" s="57">
        <v>31.136815073201994</v>
      </c>
      <c r="P19" s="59">
        <v>472733</v>
      </c>
    </row>
    <row r="20" spans="1:16" ht="21.95" customHeight="1" x14ac:dyDescent="0.25">
      <c r="A20" s="55" t="s">
        <v>51</v>
      </c>
      <c r="B20" s="56">
        <f t="shared" si="6"/>
        <v>490099</v>
      </c>
      <c r="C20" s="57">
        <f t="shared" si="8"/>
        <v>69.84999536802799</v>
      </c>
      <c r="D20" s="58">
        <f t="shared" si="7"/>
        <v>211546</v>
      </c>
      <c r="E20" s="57">
        <f t="shared" si="9"/>
        <v>30.15000463197201</v>
      </c>
      <c r="F20" s="59">
        <f t="shared" si="10"/>
        <v>701645</v>
      </c>
      <c r="G20" s="56">
        <v>261095</v>
      </c>
      <c r="H20" s="60">
        <v>77.584234439026417</v>
      </c>
      <c r="I20" s="58">
        <v>75436</v>
      </c>
      <c r="J20" s="60">
        <v>22.415765560973579</v>
      </c>
      <c r="K20" s="59">
        <v>336531</v>
      </c>
      <c r="L20" s="56">
        <v>229004</v>
      </c>
      <c r="M20" s="57">
        <v>62.721232272660046</v>
      </c>
      <c r="N20" s="58">
        <v>136110</v>
      </c>
      <c r="O20" s="57">
        <v>37.278767727339954</v>
      </c>
      <c r="P20" s="59">
        <v>365114</v>
      </c>
    </row>
    <row r="21" spans="1:16" ht="21.95" customHeight="1" x14ac:dyDescent="0.25">
      <c r="A21" s="55" t="s">
        <v>52</v>
      </c>
      <c r="B21" s="56">
        <f t="shared" si="6"/>
        <v>180716</v>
      </c>
      <c r="C21" s="57">
        <f t="shared" si="8"/>
        <v>78.829225736095964</v>
      </c>
      <c r="D21" s="58">
        <f t="shared" si="7"/>
        <v>48534</v>
      </c>
      <c r="E21" s="57">
        <f t="shared" si="9"/>
        <v>21.170774263904036</v>
      </c>
      <c r="F21" s="59">
        <f t="shared" si="10"/>
        <v>229250</v>
      </c>
      <c r="G21" s="56">
        <v>94485</v>
      </c>
      <c r="H21" s="60">
        <v>84.564713463586656</v>
      </c>
      <c r="I21" s="58">
        <v>17246</v>
      </c>
      <c r="J21" s="60">
        <v>15.435286536413351</v>
      </c>
      <c r="K21" s="59">
        <v>111731</v>
      </c>
      <c r="L21" s="56">
        <v>86231</v>
      </c>
      <c r="M21" s="57">
        <v>73.376220015486865</v>
      </c>
      <c r="N21" s="58">
        <v>31288</v>
      </c>
      <c r="O21" s="57">
        <v>26.623779984513142</v>
      </c>
      <c r="P21" s="59">
        <v>117519</v>
      </c>
    </row>
    <row r="22" spans="1:16" ht="21.95" customHeight="1" x14ac:dyDescent="0.25">
      <c r="A22" s="55" t="s">
        <v>53</v>
      </c>
      <c r="B22" s="56">
        <f t="shared" si="6"/>
        <v>645765</v>
      </c>
      <c r="C22" s="57">
        <f t="shared" si="8"/>
        <v>71.235211384131716</v>
      </c>
      <c r="D22" s="58">
        <f t="shared" si="7"/>
        <v>260760</v>
      </c>
      <c r="E22" s="57">
        <f t="shared" si="9"/>
        <v>28.764788615868287</v>
      </c>
      <c r="F22" s="59">
        <f t="shared" si="10"/>
        <v>906525</v>
      </c>
      <c r="G22" s="56">
        <v>351086</v>
      </c>
      <c r="H22" s="60">
        <v>78.286153880458897</v>
      </c>
      <c r="I22" s="58">
        <v>97379</v>
      </c>
      <c r="J22" s="60">
        <v>21.713846119541103</v>
      </c>
      <c r="K22" s="59">
        <v>448465</v>
      </c>
      <c r="L22" s="56">
        <v>294679</v>
      </c>
      <c r="M22" s="57">
        <v>64.331965244727769</v>
      </c>
      <c r="N22" s="58">
        <v>163381</v>
      </c>
      <c r="O22" s="57">
        <v>35.668034755272238</v>
      </c>
      <c r="P22" s="59">
        <v>458060</v>
      </c>
    </row>
    <row r="23" spans="1:16" ht="21.95" customHeight="1" x14ac:dyDescent="0.25">
      <c r="A23" s="55" t="s">
        <v>54</v>
      </c>
      <c r="B23" s="56">
        <f t="shared" si="6"/>
        <v>341979</v>
      </c>
      <c r="C23" s="57">
        <f t="shared" si="8"/>
        <v>80.892569490274553</v>
      </c>
      <c r="D23" s="58">
        <f t="shared" si="7"/>
        <v>80778</v>
      </c>
      <c r="E23" s="57">
        <f t="shared" si="9"/>
        <v>19.107430509725447</v>
      </c>
      <c r="F23" s="59">
        <f t="shared" si="10"/>
        <v>422757</v>
      </c>
      <c r="G23" s="56">
        <v>180921</v>
      </c>
      <c r="H23" s="60">
        <v>83.12245010475246</v>
      </c>
      <c r="I23" s="58">
        <v>36735</v>
      </c>
      <c r="J23" s="60">
        <v>16.877549895247547</v>
      </c>
      <c r="K23" s="59">
        <v>217656</v>
      </c>
      <c r="L23" s="56">
        <v>161058</v>
      </c>
      <c r="M23" s="57">
        <v>78.526189535887198</v>
      </c>
      <c r="N23" s="58">
        <v>44043</v>
      </c>
      <c r="O23" s="57">
        <v>21.473810464112802</v>
      </c>
      <c r="P23" s="59">
        <v>205101</v>
      </c>
    </row>
    <row r="24" spans="1:16" ht="21.95" customHeight="1" x14ac:dyDescent="0.25">
      <c r="A24" s="55" t="s">
        <v>55</v>
      </c>
      <c r="B24" s="56">
        <f t="shared" si="6"/>
        <v>264251</v>
      </c>
      <c r="C24" s="57">
        <f t="shared" si="8"/>
        <v>84.226379251543477</v>
      </c>
      <c r="D24" s="58">
        <f t="shared" si="7"/>
        <v>49488</v>
      </c>
      <c r="E24" s="57">
        <f t="shared" si="9"/>
        <v>15.773620748456519</v>
      </c>
      <c r="F24" s="59">
        <f t="shared" si="10"/>
        <v>313739</v>
      </c>
      <c r="G24" s="56">
        <v>133963</v>
      </c>
      <c r="H24" s="60">
        <v>86.466791454205122</v>
      </c>
      <c r="I24" s="58">
        <v>20967</v>
      </c>
      <c r="J24" s="60">
        <v>13.533208545794876</v>
      </c>
      <c r="K24" s="59">
        <v>154930</v>
      </c>
      <c r="L24" s="56">
        <v>130288</v>
      </c>
      <c r="M24" s="57">
        <v>82.040690389083736</v>
      </c>
      <c r="N24" s="58">
        <v>28521</v>
      </c>
      <c r="O24" s="57">
        <v>17.959309610916257</v>
      </c>
      <c r="P24" s="59">
        <v>158809</v>
      </c>
    </row>
    <row r="25" spans="1:16" ht="21.95" customHeight="1" x14ac:dyDescent="0.25">
      <c r="A25" s="55" t="s">
        <v>56</v>
      </c>
      <c r="B25" s="56">
        <f t="shared" si="6"/>
        <v>160607</v>
      </c>
      <c r="C25" s="57">
        <f t="shared" si="8"/>
        <v>84.314332811860197</v>
      </c>
      <c r="D25" s="58">
        <f t="shared" si="7"/>
        <v>29879</v>
      </c>
      <c r="E25" s="57">
        <f t="shared" si="9"/>
        <v>15.68566718813981</v>
      </c>
      <c r="F25" s="59">
        <f t="shared" si="10"/>
        <v>190486</v>
      </c>
      <c r="G25" s="56">
        <v>78334</v>
      </c>
      <c r="H25" s="60">
        <v>85.552024289287161</v>
      </c>
      <c r="I25" s="58">
        <v>13229</v>
      </c>
      <c r="J25" s="60">
        <v>14.447975710712843</v>
      </c>
      <c r="K25" s="59">
        <v>91563</v>
      </c>
      <c r="L25" s="56">
        <v>82273</v>
      </c>
      <c r="M25" s="57">
        <v>83.168727191856291</v>
      </c>
      <c r="N25" s="58">
        <v>16650</v>
      </c>
      <c r="O25" s="57">
        <v>16.831272808143709</v>
      </c>
      <c r="P25" s="59">
        <v>98923</v>
      </c>
    </row>
    <row r="26" spans="1:16" ht="21.95" customHeight="1" x14ac:dyDescent="0.25">
      <c r="A26" s="55" t="s">
        <v>57</v>
      </c>
      <c r="B26" s="56">
        <f t="shared" si="6"/>
        <v>232087</v>
      </c>
      <c r="C26" s="57">
        <f t="shared" si="8"/>
        <v>76.166518985264673</v>
      </c>
      <c r="D26" s="58">
        <f t="shared" si="7"/>
        <v>72623</v>
      </c>
      <c r="E26" s="57">
        <f t="shared" si="9"/>
        <v>23.833481014735323</v>
      </c>
      <c r="F26" s="59">
        <f t="shared" si="10"/>
        <v>304710</v>
      </c>
      <c r="G26" s="56">
        <v>112247</v>
      </c>
      <c r="H26" s="60">
        <v>78.218180551200305</v>
      </c>
      <c r="I26" s="58">
        <v>31258</v>
      </c>
      <c r="J26" s="60">
        <v>21.781819448799695</v>
      </c>
      <c r="K26" s="59">
        <v>143505</v>
      </c>
      <c r="L26" s="56">
        <v>119840</v>
      </c>
      <c r="M26" s="57">
        <v>74.340125926615173</v>
      </c>
      <c r="N26" s="58">
        <v>41365</v>
      </c>
      <c r="O26" s="57">
        <v>25.65987407338482</v>
      </c>
      <c r="P26" s="59">
        <v>161205</v>
      </c>
    </row>
    <row r="27" spans="1:16" ht="21.95" customHeight="1" x14ac:dyDescent="0.25">
      <c r="A27" s="55" t="s">
        <v>58</v>
      </c>
      <c r="B27" s="56">
        <f t="shared" si="6"/>
        <v>229200</v>
      </c>
      <c r="C27" s="57">
        <f t="shared" si="8"/>
        <v>81.717930525497636</v>
      </c>
      <c r="D27" s="58">
        <f t="shared" si="7"/>
        <v>51277</v>
      </c>
      <c r="E27" s="57">
        <f t="shared" si="9"/>
        <v>18.282069474502364</v>
      </c>
      <c r="F27" s="59">
        <f t="shared" si="10"/>
        <v>280477</v>
      </c>
      <c r="G27" s="56">
        <v>116225</v>
      </c>
      <c r="H27" s="60">
        <v>85.272085635257781</v>
      </c>
      <c r="I27" s="58">
        <v>20074</v>
      </c>
      <c r="J27" s="60">
        <v>14.727914364742221</v>
      </c>
      <c r="K27" s="59">
        <v>136299</v>
      </c>
      <c r="L27" s="56">
        <v>112975</v>
      </c>
      <c r="M27" s="57">
        <v>78.358001914300374</v>
      </c>
      <c r="N27" s="58">
        <v>31203</v>
      </c>
      <c r="O27" s="57">
        <v>21.641998085699619</v>
      </c>
      <c r="P27" s="59">
        <v>144178</v>
      </c>
    </row>
    <row r="28" spans="1:16" ht="21.95" customHeight="1" thickBot="1" x14ac:dyDescent="0.3">
      <c r="A28" s="61" t="s">
        <v>59</v>
      </c>
      <c r="B28" s="62">
        <f t="shared" si="6"/>
        <v>341366</v>
      </c>
      <c r="C28" s="63">
        <f t="shared" si="8"/>
        <v>84.888830312359346</v>
      </c>
      <c r="D28" s="64">
        <f t="shared" si="7"/>
        <v>60767</v>
      </c>
      <c r="E28" s="63">
        <f t="shared" si="9"/>
        <v>15.111169687640654</v>
      </c>
      <c r="F28" s="65">
        <f t="shared" si="10"/>
        <v>402133</v>
      </c>
      <c r="G28" s="62">
        <v>173423</v>
      </c>
      <c r="H28" s="66">
        <v>87.662639640095037</v>
      </c>
      <c r="I28" s="64">
        <v>24407</v>
      </c>
      <c r="J28" s="66">
        <v>12.337360359904968</v>
      </c>
      <c r="K28" s="65">
        <v>197830</v>
      </c>
      <c r="L28" s="62">
        <v>167943</v>
      </c>
      <c r="M28" s="63">
        <v>82.202904509478572</v>
      </c>
      <c r="N28" s="64">
        <v>36360</v>
      </c>
      <c r="O28" s="63">
        <v>17.797095490521432</v>
      </c>
      <c r="P28" s="65">
        <v>204303</v>
      </c>
    </row>
    <row r="29" spans="1:16" ht="18" customHeight="1" x14ac:dyDescent="0.25">
      <c r="A29" s="3" t="s">
        <v>31</v>
      </c>
      <c r="B29" s="5"/>
      <c r="C29" s="5"/>
      <c r="D29" s="5"/>
      <c r="E29" s="5"/>
      <c r="F29" s="5"/>
      <c r="G29" s="5"/>
      <c r="H29" s="67"/>
      <c r="I29" s="5"/>
      <c r="J29" s="67"/>
      <c r="K29" s="5"/>
    </row>
    <row r="30" spans="1:16" ht="18" customHeight="1" x14ac:dyDescent="0.25">
      <c r="A30" s="3" t="s">
        <v>30</v>
      </c>
      <c r="B30" s="5"/>
      <c r="C30" s="5"/>
      <c r="D30" s="5"/>
      <c r="E30" s="5"/>
      <c r="F30" s="5"/>
      <c r="G30" s="5"/>
      <c r="H30" s="67"/>
      <c r="I30" s="5"/>
      <c r="J30" s="67"/>
      <c r="K30" s="5"/>
    </row>
    <row r="31" spans="1:16" ht="18" customHeight="1" x14ac:dyDescent="0.25">
      <c r="A31" s="3" t="s">
        <v>62</v>
      </c>
      <c r="B31" s="5"/>
      <c r="C31" s="5"/>
      <c r="D31" s="5"/>
      <c r="E31" s="5"/>
      <c r="F31" s="5"/>
      <c r="G31" s="5"/>
      <c r="H31" s="67"/>
      <c r="I31" s="5"/>
      <c r="J31" s="67"/>
      <c r="K31" s="5"/>
    </row>
    <row r="32" spans="1:16" ht="16.350000000000001" customHeight="1" x14ac:dyDescent="0.25">
      <c r="A32" s="4"/>
      <c r="B32" s="5"/>
      <c r="C32" s="5"/>
      <c r="D32" s="5"/>
      <c r="E32" s="5"/>
      <c r="F32" s="5"/>
      <c r="G32" s="5"/>
      <c r="H32" s="67"/>
      <c r="I32" s="5"/>
      <c r="J32" s="67"/>
      <c r="K32" s="5"/>
    </row>
  </sheetData>
  <mergeCells count="6">
    <mergeCell ref="A1:P1"/>
    <mergeCell ref="A2:P2"/>
    <mergeCell ref="A4:A5"/>
    <mergeCell ref="B4:F4"/>
    <mergeCell ref="G4:K4"/>
    <mergeCell ref="L4:P4"/>
  </mergeCells>
  <printOptions horizontalCentered="1" verticalCentered="1"/>
  <pageMargins left="0" right="0" top="0" bottom="0" header="0" footer="0"/>
  <pageSetup scale="85" orientation="landscape" r:id="rId1"/>
  <ignoredErrors>
    <ignoredError sqref="E6:E28 C6 H6 J6 M6 O6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outlinePr summaryBelow="0" summaryRight="0"/>
  </sheetPr>
  <dimension ref="A1:P34"/>
  <sheetViews>
    <sheetView showGridLines="0" topLeftCell="A11" zoomScaleNormal="100" workbookViewId="0">
      <selection activeCell="A34" sqref="A34"/>
    </sheetView>
  </sheetViews>
  <sheetFormatPr baseColWidth="10" defaultColWidth="9.140625" defaultRowHeight="15" x14ac:dyDescent="0.25"/>
  <cols>
    <col min="1" max="1" width="20.14062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2851562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2851562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2851562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42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18.95" customHeight="1" x14ac:dyDescent="0.25">
      <c r="A7" s="10" t="s">
        <v>46</v>
      </c>
      <c r="B7" s="11">
        <f>G7+L7</f>
        <v>146752</v>
      </c>
      <c r="C7" s="12">
        <f t="shared" ref="C7:C31" si="0">B7/F7*100</f>
        <v>94.810220628613877</v>
      </c>
      <c r="D7" s="13">
        <f>I7+N7</f>
        <v>8033</v>
      </c>
      <c r="E7" s="14">
        <f>D7/F7*100</f>
        <v>5.1897793713861162</v>
      </c>
      <c r="F7" s="15">
        <f>K7+P7</f>
        <v>154785</v>
      </c>
      <c r="G7" s="16">
        <f>K7-I7</f>
        <v>68667</v>
      </c>
      <c r="H7" s="17">
        <f>G7/K7*100</f>
        <v>96.74406154019556</v>
      </c>
      <c r="I7" s="18">
        <v>2311</v>
      </c>
      <c r="J7" s="17">
        <f>I7/K7*100</f>
        <v>3.2559384598044465</v>
      </c>
      <c r="K7" s="15">
        <v>70978</v>
      </c>
      <c r="L7" s="16">
        <f>P7-N7</f>
        <v>78085</v>
      </c>
      <c r="M7" s="14">
        <f>L7/P7*100</f>
        <v>93.172408032741899</v>
      </c>
      <c r="N7" s="18">
        <v>5722</v>
      </c>
      <c r="O7" s="14">
        <f>N7/P7*100</f>
        <v>6.8275919672581047</v>
      </c>
      <c r="P7" s="15">
        <v>83807</v>
      </c>
    </row>
    <row r="8" spans="1:16" s="2" customFormat="1" ht="18.95" customHeight="1" x14ac:dyDescent="0.25">
      <c r="A8" s="10" t="s">
        <v>170</v>
      </c>
      <c r="B8" s="11">
        <f t="shared" ref="B8:B30" si="1">G8+L8</f>
        <v>14793</v>
      </c>
      <c r="C8" s="19">
        <f t="shared" si="0"/>
        <v>93.319454958364872</v>
      </c>
      <c r="D8" s="13">
        <f t="shared" ref="D8:D30" si="2">I8+N8</f>
        <v>1059</v>
      </c>
      <c r="E8" s="20">
        <f t="shared" ref="E8:E12" si="3">D8/F8*100</f>
        <v>6.6805450416351251</v>
      </c>
      <c r="F8" s="15">
        <f t="shared" ref="F8:F30" si="4">K8+P8</f>
        <v>15852</v>
      </c>
      <c r="G8" s="16">
        <f t="shared" ref="G8:G30" si="5">K8-I8</f>
        <v>7086</v>
      </c>
      <c r="H8" s="22">
        <f t="shared" ref="H8:H12" si="6">G8/K8*100</f>
        <v>95.912290200324847</v>
      </c>
      <c r="I8" s="18">
        <v>302</v>
      </c>
      <c r="J8" s="22">
        <f t="shared" ref="J8:J12" si="7">I8/K8*100</f>
        <v>4.0877097996751486</v>
      </c>
      <c r="K8" s="15">
        <v>7388</v>
      </c>
      <c r="L8" s="16">
        <f t="shared" ref="L8:L30" si="8">P8-N8</f>
        <v>7707</v>
      </c>
      <c r="M8" s="20">
        <f t="shared" ref="M8:M12" si="9">L8/P8*100</f>
        <v>91.056238185255197</v>
      </c>
      <c r="N8" s="18">
        <v>757</v>
      </c>
      <c r="O8" s="20">
        <f t="shared" ref="O8:O12" si="10">N8/P8*100</f>
        <v>8.9437618147448017</v>
      </c>
      <c r="P8" s="15">
        <v>8464</v>
      </c>
    </row>
    <row r="9" spans="1:16" s="2" customFormat="1" ht="18.95" customHeight="1" x14ac:dyDescent="0.25">
      <c r="A9" s="10" t="s">
        <v>171</v>
      </c>
      <c r="B9" s="11">
        <f t="shared" si="1"/>
        <v>25626</v>
      </c>
      <c r="C9" s="19">
        <f t="shared" si="0"/>
        <v>91.655638613684317</v>
      </c>
      <c r="D9" s="13">
        <f t="shared" si="2"/>
        <v>2333</v>
      </c>
      <c r="E9" s="20">
        <f t="shared" si="3"/>
        <v>8.3443613863156774</v>
      </c>
      <c r="F9" s="15">
        <f t="shared" si="4"/>
        <v>27959</v>
      </c>
      <c r="G9" s="16">
        <f t="shared" si="5"/>
        <v>12135</v>
      </c>
      <c r="H9" s="22">
        <f t="shared" si="6"/>
        <v>95.288574793875142</v>
      </c>
      <c r="I9" s="18">
        <v>600</v>
      </c>
      <c r="J9" s="22">
        <f t="shared" si="7"/>
        <v>4.7114252061248525</v>
      </c>
      <c r="K9" s="15">
        <v>12735</v>
      </c>
      <c r="L9" s="16">
        <f t="shared" si="8"/>
        <v>13491</v>
      </c>
      <c r="M9" s="20">
        <f t="shared" si="9"/>
        <v>88.616657908565415</v>
      </c>
      <c r="N9" s="18">
        <v>1733</v>
      </c>
      <c r="O9" s="20">
        <f t="shared" si="10"/>
        <v>11.383342091434576</v>
      </c>
      <c r="P9" s="15">
        <v>15224</v>
      </c>
    </row>
    <row r="10" spans="1:16" s="2" customFormat="1" ht="18.95" customHeight="1" x14ac:dyDescent="0.25">
      <c r="A10" s="10" t="s">
        <v>172</v>
      </c>
      <c r="B10" s="11">
        <f t="shared" si="1"/>
        <v>21206</v>
      </c>
      <c r="C10" s="19">
        <f t="shared" si="0"/>
        <v>84.769747361688516</v>
      </c>
      <c r="D10" s="13">
        <f t="shared" si="2"/>
        <v>3810</v>
      </c>
      <c r="E10" s="20">
        <f t="shared" si="3"/>
        <v>15.23025263831148</v>
      </c>
      <c r="F10" s="15">
        <f t="shared" si="4"/>
        <v>25016</v>
      </c>
      <c r="G10" s="16">
        <f t="shared" si="5"/>
        <v>10040</v>
      </c>
      <c r="H10" s="22">
        <f t="shared" si="6"/>
        <v>88.763150915038452</v>
      </c>
      <c r="I10" s="18">
        <v>1271</v>
      </c>
      <c r="J10" s="22">
        <f t="shared" si="7"/>
        <v>11.236849084961541</v>
      </c>
      <c r="K10" s="15">
        <v>11311</v>
      </c>
      <c r="L10" s="16">
        <f t="shared" si="8"/>
        <v>11166</v>
      </c>
      <c r="M10" s="20">
        <f t="shared" si="9"/>
        <v>81.473914629697191</v>
      </c>
      <c r="N10" s="18">
        <v>2539</v>
      </c>
      <c r="O10" s="20">
        <f t="shared" si="10"/>
        <v>18.526085370302809</v>
      </c>
      <c r="P10" s="15">
        <v>13705</v>
      </c>
    </row>
    <row r="11" spans="1:16" s="2" customFormat="1" ht="18.95" customHeight="1" x14ac:dyDescent="0.25">
      <c r="A11" s="10" t="s">
        <v>173</v>
      </c>
      <c r="B11" s="11">
        <f t="shared" si="1"/>
        <v>5575</v>
      </c>
      <c r="C11" s="19">
        <f t="shared" si="0"/>
        <v>87.273011897307455</v>
      </c>
      <c r="D11" s="13">
        <f t="shared" si="2"/>
        <v>813</v>
      </c>
      <c r="E11" s="20">
        <f t="shared" si="3"/>
        <v>12.726988102692548</v>
      </c>
      <c r="F11" s="15">
        <f t="shared" si="4"/>
        <v>6388</v>
      </c>
      <c r="G11" s="16">
        <f t="shared" si="5"/>
        <v>2564</v>
      </c>
      <c r="H11" s="22">
        <f t="shared" si="6"/>
        <v>88.811915483200551</v>
      </c>
      <c r="I11" s="18">
        <v>323</v>
      </c>
      <c r="J11" s="22">
        <f t="shared" si="7"/>
        <v>11.188084516799446</v>
      </c>
      <c r="K11" s="15">
        <v>2887</v>
      </c>
      <c r="L11" s="16">
        <f t="shared" si="8"/>
        <v>3011</v>
      </c>
      <c r="M11" s="20">
        <f t="shared" si="9"/>
        <v>86.003998857469298</v>
      </c>
      <c r="N11" s="18">
        <v>490</v>
      </c>
      <c r="O11" s="20">
        <f t="shared" si="10"/>
        <v>13.996001142530707</v>
      </c>
      <c r="P11" s="15">
        <v>3501</v>
      </c>
    </row>
    <row r="12" spans="1:16" s="2" customFormat="1" ht="18.95" customHeight="1" x14ac:dyDescent="0.25">
      <c r="A12" s="10" t="s">
        <v>174</v>
      </c>
      <c r="B12" s="11">
        <f t="shared" si="1"/>
        <v>14937</v>
      </c>
      <c r="C12" s="19">
        <f t="shared" si="0"/>
        <v>81.551648831622629</v>
      </c>
      <c r="D12" s="13">
        <f t="shared" si="2"/>
        <v>3379</v>
      </c>
      <c r="E12" s="20">
        <f t="shared" si="3"/>
        <v>18.448351168377375</v>
      </c>
      <c r="F12" s="15">
        <f t="shared" si="4"/>
        <v>18316</v>
      </c>
      <c r="G12" s="16">
        <f t="shared" si="5"/>
        <v>6819</v>
      </c>
      <c r="H12" s="22">
        <f t="shared" si="6"/>
        <v>85.237499999999997</v>
      </c>
      <c r="I12" s="18">
        <v>1181</v>
      </c>
      <c r="J12" s="22">
        <f t="shared" si="7"/>
        <v>14.762500000000001</v>
      </c>
      <c r="K12" s="15">
        <v>8000</v>
      </c>
      <c r="L12" s="16">
        <f t="shared" si="8"/>
        <v>8118</v>
      </c>
      <c r="M12" s="20">
        <f t="shared" si="9"/>
        <v>78.693291973633194</v>
      </c>
      <c r="N12" s="18">
        <v>2198</v>
      </c>
      <c r="O12" s="20">
        <f t="shared" si="10"/>
        <v>21.30670802636681</v>
      </c>
      <c r="P12" s="15">
        <v>10316</v>
      </c>
    </row>
    <row r="13" spans="1:16" s="2" customFormat="1" ht="18.95" customHeight="1" x14ac:dyDescent="0.25">
      <c r="A13" s="10" t="s">
        <v>175</v>
      </c>
      <c r="B13" s="11">
        <f t="shared" si="1"/>
        <v>7166</v>
      </c>
      <c r="C13" s="19">
        <f t="shared" si="0"/>
        <v>62.986727608332608</v>
      </c>
      <c r="D13" s="13">
        <f t="shared" si="2"/>
        <v>4211</v>
      </c>
      <c r="E13" s="20">
        <f t="shared" ref="E13:E31" si="11">D13/F13*100</f>
        <v>37.0132723916674</v>
      </c>
      <c r="F13" s="15">
        <f t="shared" si="4"/>
        <v>11377</v>
      </c>
      <c r="G13" s="16">
        <f t="shared" si="5"/>
        <v>3355</v>
      </c>
      <c r="H13" s="22">
        <f t="shared" ref="H13:H31" si="12">G13/K13*100</f>
        <v>73.62299758613122</v>
      </c>
      <c r="I13" s="23">
        <v>1202</v>
      </c>
      <c r="J13" s="22">
        <f t="shared" ref="J13:J31" si="13">I13/K13*100</f>
        <v>26.377002413868773</v>
      </c>
      <c r="K13" s="21">
        <v>4557</v>
      </c>
      <c r="L13" s="16">
        <f t="shared" si="8"/>
        <v>3811</v>
      </c>
      <c r="M13" s="20">
        <f t="shared" ref="M13:M31" si="14">L13/P13*100</f>
        <v>55.879765395894431</v>
      </c>
      <c r="N13" s="23">
        <v>3009</v>
      </c>
      <c r="O13" s="20">
        <f t="shared" ref="O13:O31" si="15">N13/P13*100</f>
        <v>44.120234604105576</v>
      </c>
      <c r="P13" s="21">
        <v>6820</v>
      </c>
    </row>
    <row r="14" spans="1:16" s="2" customFormat="1" ht="18.95" customHeight="1" x14ac:dyDescent="0.25">
      <c r="A14" s="10" t="s">
        <v>176</v>
      </c>
      <c r="B14" s="11">
        <f t="shared" si="1"/>
        <v>4893</v>
      </c>
      <c r="C14" s="19">
        <f t="shared" si="0"/>
        <v>82.29061553985872</v>
      </c>
      <c r="D14" s="13">
        <f t="shared" si="2"/>
        <v>1053</v>
      </c>
      <c r="E14" s="20">
        <f t="shared" si="11"/>
        <v>17.709384460141273</v>
      </c>
      <c r="F14" s="15">
        <f t="shared" si="4"/>
        <v>5946</v>
      </c>
      <c r="G14" s="16">
        <f t="shared" si="5"/>
        <v>2205</v>
      </c>
      <c r="H14" s="22">
        <f t="shared" si="12"/>
        <v>92.028380634390643</v>
      </c>
      <c r="I14" s="23">
        <v>191</v>
      </c>
      <c r="J14" s="22">
        <f t="shared" si="13"/>
        <v>7.9716193656093486</v>
      </c>
      <c r="K14" s="21">
        <v>2396</v>
      </c>
      <c r="L14" s="16">
        <f t="shared" si="8"/>
        <v>2688</v>
      </c>
      <c r="M14" s="20">
        <f t="shared" si="14"/>
        <v>75.718309859154928</v>
      </c>
      <c r="N14" s="23">
        <v>862</v>
      </c>
      <c r="O14" s="20">
        <f t="shared" si="15"/>
        <v>24.281690140845068</v>
      </c>
      <c r="P14" s="21">
        <v>3550</v>
      </c>
    </row>
    <row r="15" spans="1:16" s="2" customFormat="1" ht="18.95" customHeight="1" x14ac:dyDescent="0.25">
      <c r="A15" s="10" t="s">
        <v>177</v>
      </c>
      <c r="B15" s="11">
        <f t="shared" si="1"/>
        <v>32239</v>
      </c>
      <c r="C15" s="19">
        <f t="shared" si="0"/>
        <v>79.939993553026355</v>
      </c>
      <c r="D15" s="13">
        <f t="shared" si="2"/>
        <v>8090</v>
      </c>
      <c r="E15" s="20">
        <f t="shared" si="11"/>
        <v>20.060006446973642</v>
      </c>
      <c r="F15" s="15">
        <f t="shared" si="4"/>
        <v>40329</v>
      </c>
      <c r="G15" s="16">
        <f t="shared" si="5"/>
        <v>15057</v>
      </c>
      <c r="H15" s="22">
        <f t="shared" si="12"/>
        <v>85.13513513513513</v>
      </c>
      <c r="I15" s="23">
        <v>2629</v>
      </c>
      <c r="J15" s="22">
        <f t="shared" si="13"/>
        <v>14.864864864864865</v>
      </c>
      <c r="K15" s="21">
        <v>17686</v>
      </c>
      <c r="L15" s="16">
        <f t="shared" si="8"/>
        <v>17182</v>
      </c>
      <c r="M15" s="20">
        <f t="shared" si="14"/>
        <v>75.882171090403219</v>
      </c>
      <c r="N15" s="23">
        <v>5461</v>
      </c>
      <c r="O15" s="20">
        <f t="shared" si="15"/>
        <v>24.117828909596785</v>
      </c>
      <c r="P15" s="21">
        <v>22643</v>
      </c>
    </row>
    <row r="16" spans="1:16" s="2" customFormat="1" ht="18.95" customHeight="1" x14ac:dyDescent="0.25">
      <c r="A16" s="10" t="s">
        <v>178</v>
      </c>
      <c r="B16" s="11">
        <f t="shared" si="1"/>
        <v>5960</v>
      </c>
      <c r="C16" s="19">
        <f t="shared" si="0"/>
        <v>94.378463974663489</v>
      </c>
      <c r="D16" s="13">
        <f t="shared" si="2"/>
        <v>355</v>
      </c>
      <c r="E16" s="20">
        <f t="shared" si="11"/>
        <v>5.6215360253364999</v>
      </c>
      <c r="F16" s="15">
        <f t="shared" si="4"/>
        <v>6315</v>
      </c>
      <c r="G16" s="16">
        <f t="shared" si="5"/>
        <v>2758</v>
      </c>
      <c r="H16" s="22">
        <f t="shared" si="12"/>
        <v>96.097560975609753</v>
      </c>
      <c r="I16" s="23">
        <v>112</v>
      </c>
      <c r="J16" s="22">
        <f t="shared" si="13"/>
        <v>3.9024390243902438</v>
      </c>
      <c r="K16" s="21">
        <v>2870</v>
      </c>
      <c r="L16" s="16">
        <f t="shared" si="8"/>
        <v>3202</v>
      </c>
      <c r="M16" s="20">
        <f t="shared" si="14"/>
        <v>92.94629898403484</v>
      </c>
      <c r="N16" s="23">
        <v>243</v>
      </c>
      <c r="O16" s="20">
        <f t="shared" si="15"/>
        <v>7.0537010159651663</v>
      </c>
      <c r="P16" s="21">
        <v>3445</v>
      </c>
    </row>
    <row r="17" spans="1:16" s="2" customFormat="1" ht="18.95" customHeight="1" x14ac:dyDescent="0.25">
      <c r="A17" s="10" t="s">
        <v>179</v>
      </c>
      <c r="B17" s="11">
        <f t="shared" si="1"/>
        <v>11553</v>
      </c>
      <c r="C17" s="19">
        <f t="shared" si="0"/>
        <v>81.791150442477871</v>
      </c>
      <c r="D17" s="13">
        <f t="shared" si="2"/>
        <v>2572</v>
      </c>
      <c r="E17" s="20">
        <f t="shared" si="11"/>
        <v>18.208849557522125</v>
      </c>
      <c r="F17" s="15">
        <f t="shared" si="4"/>
        <v>14125</v>
      </c>
      <c r="G17" s="16">
        <f t="shared" si="5"/>
        <v>5443</v>
      </c>
      <c r="H17" s="22">
        <f t="shared" si="12"/>
        <v>88.778339585711947</v>
      </c>
      <c r="I17" s="23">
        <v>688</v>
      </c>
      <c r="J17" s="22">
        <f t="shared" si="13"/>
        <v>11.221660414288044</v>
      </c>
      <c r="K17" s="21">
        <v>6131</v>
      </c>
      <c r="L17" s="16">
        <f t="shared" si="8"/>
        <v>6110</v>
      </c>
      <c r="M17" s="20">
        <f t="shared" si="14"/>
        <v>76.432324243182379</v>
      </c>
      <c r="N17" s="23">
        <v>1884</v>
      </c>
      <c r="O17" s="20">
        <f t="shared" si="15"/>
        <v>23.567675756817614</v>
      </c>
      <c r="P17" s="21">
        <v>7994</v>
      </c>
    </row>
    <row r="18" spans="1:16" s="2" customFormat="1" ht="18.95" customHeight="1" x14ac:dyDescent="0.25">
      <c r="A18" s="10" t="s">
        <v>180</v>
      </c>
      <c r="B18" s="11">
        <f t="shared" si="1"/>
        <v>16477</v>
      </c>
      <c r="C18" s="19">
        <f t="shared" si="0"/>
        <v>75.913384012900252</v>
      </c>
      <c r="D18" s="13">
        <f t="shared" si="2"/>
        <v>5228</v>
      </c>
      <c r="E18" s="20">
        <f t="shared" si="11"/>
        <v>24.086615987099748</v>
      </c>
      <c r="F18" s="15">
        <f t="shared" si="4"/>
        <v>21705</v>
      </c>
      <c r="G18" s="16">
        <f t="shared" si="5"/>
        <v>7773</v>
      </c>
      <c r="H18" s="22">
        <f t="shared" si="12"/>
        <v>81.786616161616166</v>
      </c>
      <c r="I18" s="23">
        <v>1731</v>
      </c>
      <c r="J18" s="22">
        <f t="shared" si="13"/>
        <v>18.213383838383837</v>
      </c>
      <c r="K18" s="21">
        <v>9504</v>
      </c>
      <c r="L18" s="16">
        <f t="shared" si="8"/>
        <v>8704</v>
      </c>
      <c r="M18" s="20">
        <f t="shared" si="14"/>
        <v>71.338414884025909</v>
      </c>
      <c r="N18" s="23">
        <v>3497</v>
      </c>
      <c r="O18" s="20">
        <f t="shared" si="15"/>
        <v>28.661585115974102</v>
      </c>
      <c r="P18" s="21">
        <v>12201</v>
      </c>
    </row>
    <row r="19" spans="1:16" s="2" customFormat="1" ht="18.95" customHeight="1" x14ac:dyDescent="0.25">
      <c r="A19" s="10" t="s">
        <v>181</v>
      </c>
      <c r="B19" s="11">
        <f t="shared" si="1"/>
        <v>10363</v>
      </c>
      <c r="C19" s="19">
        <f t="shared" si="0"/>
        <v>77.255106605039515</v>
      </c>
      <c r="D19" s="13">
        <f t="shared" si="2"/>
        <v>3051</v>
      </c>
      <c r="E19" s="20">
        <f t="shared" si="11"/>
        <v>22.744893394960489</v>
      </c>
      <c r="F19" s="15">
        <f t="shared" si="4"/>
        <v>13414</v>
      </c>
      <c r="G19" s="16">
        <f t="shared" si="5"/>
        <v>5101</v>
      </c>
      <c r="H19" s="22">
        <f t="shared" si="12"/>
        <v>85.05919626479907</v>
      </c>
      <c r="I19" s="23">
        <v>896</v>
      </c>
      <c r="J19" s="22">
        <f t="shared" si="13"/>
        <v>14.940803735200934</v>
      </c>
      <c r="K19" s="21">
        <v>5997</v>
      </c>
      <c r="L19" s="16">
        <f t="shared" si="8"/>
        <v>5262</v>
      </c>
      <c r="M19" s="20">
        <f t="shared" si="14"/>
        <v>70.945126061750031</v>
      </c>
      <c r="N19" s="23">
        <v>2155</v>
      </c>
      <c r="O19" s="20">
        <f t="shared" si="15"/>
        <v>29.054873938249965</v>
      </c>
      <c r="P19" s="21">
        <v>7417</v>
      </c>
    </row>
    <row r="20" spans="1:16" s="2" customFormat="1" ht="18.95" customHeight="1" x14ac:dyDescent="0.25">
      <c r="A20" s="10" t="s">
        <v>182</v>
      </c>
      <c r="B20" s="11">
        <f t="shared" si="1"/>
        <v>31771</v>
      </c>
      <c r="C20" s="19">
        <f t="shared" si="0"/>
        <v>92.968338502955461</v>
      </c>
      <c r="D20" s="13">
        <f t="shared" si="2"/>
        <v>2403</v>
      </c>
      <c r="E20" s="20">
        <f t="shared" si="11"/>
        <v>7.0316614970445359</v>
      </c>
      <c r="F20" s="15">
        <f t="shared" si="4"/>
        <v>34174</v>
      </c>
      <c r="G20" s="16">
        <f t="shared" si="5"/>
        <v>15693</v>
      </c>
      <c r="H20" s="22">
        <f t="shared" si="12"/>
        <v>95.317055393586003</v>
      </c>
      <c r="I20" s="23">
        <v>771</v>
      </c>
      <c r="J20" s="22">
        <f t="shared" si="13"/>
        <v>4.6829446064139937</v>
      </c>
      <c r="K20" s="21">
        <v>16464</v>
      </c>
      <c r="L20" s="16">
        <f t="shared" si="8"/>
        <v>16078</v>
      </c>
      <c r="M20" s="20">
        <f t="shared" si="14"/>
        <v>90.784867306606429</v>
      </c>
      <c r="N20" s="23">
        <v>1632</v>
      </c>
      <c r="O20" s="20">
        <f t="shared" si="15"/>
        <v>9.2151326933935636</v>
      </c>
      <c r="P20" s="21">
        <v>17710</v>
      </c>
    </row>
    <row r="21" spans="1:16" s="2" customFormat="1" ht="18.95" customHeight="1" x14ac:dyDescent="0.25">
      <c r="A21" s="10" t="s">
        <v>183</v>
      </c>
      <c r="B21" s="11">
        <f t="shared" si="1"/>
        <v>7070</v>
      </c>
      <c r="C21" s="19">
        <f t="shared" si="0"/>
        <v>79.429277609257383</v>
      </c>
      <c r="D21" s="13">
        <f t="shared" si="2"/>
        <v>1831</v>
      </c>
      <c r="E21" s="20">
        <f t="shared" si="11"/>
        <v>20.570722390742613</v>
      </c>
      <c r="F21" s="15">
        <f t="shared" si="4"/>
        <v>8901</v>
      </c>
      <c r="G21" s="16">
        <f t="shared" si="5"/>
        <v>3194</v>
      </c>
      <c r="H21" s="22">
        <f t="shared" si="12"/>
        <v>85.059920106524629</v>
      </c>
      <c r="I21" s="23">
        <v>561</v>
      </c>
      <c r="J21" s="22">
        <f t="shared" si="13"/>
        <v>14.940079893475367</v>
      </c>
      <c r="K21" s="21">
        <v>3755</v>
      </c>
      <c r="L21" s="16">
        <f t="shared" si="8"/>
        <v>3876</v>
      </c>
      <c r="M21" s="20">
        <f t="shared" si="14"/>
        <v>75.320637388262725</v>
      </c>
      <c r="N21" s="23">
        <v>1270</v>
      </c>
      <c r="O21" s="20">
        <f t="shared" si="15"/>
        <v>24.679362611737272</v>
      </c>
      <c r="P21" s="21">
        <v>5146</v>
      </c>
    </row>
    <row r="22" spans="1:16" s="2" customFormat="1" ht="18.95" customHeight="1" x14ac:dyDescent="0.25">
      <c r="A22" s="10" t="s">
        <v>184</v>
      </c>
      <c r="B22" s="11">
        <f t="shared" si="1"/>
        <v>8887</v>
      </c>
      <c r="C22" s="19">
        <f t="shared" si="0"/>
        <v>74.661849953793151</v>
      </c>
      <c r="D22" s="13">
        <f t="shared" si="2"/>
        <v>3016</v>
      </c>
      <c r="E22" s="20">
        <f t="shared" si="11"/>
        <v>25.338150046206838</v>
      </c>
      <c r="F22" s="15">
        <f t="shared" si="4"/>
        <v>11903</v>
      </c>
      <c r="G22" s="16">
        <f t="shared" si="5"/>
        <v>4241</v>
      </c>
      <c r="H22" s="22">
        <f t="shared" si="12"/>
        <v>81.432411674347165</v>
      </c>
      <c r="I22" s="23">
        <v>967</v>
      </c>
      <c r="J22" s="22">
        <f t="shared" si="13"/>
        <v>18.567588325652842</v>
      </c>
      <c r="K22" s="21">
        <v>5208</v>
      </c>
      <c r="L22" s="16">
        <f t="shared" si="8"/>
        <v>4646</v>
      </c>
      <c r="M22" s="20">
        <f t="shared" si="14"/>
        <v>69.395070948469012</v>
      </c>
      <c r="N22" s="23">
        <v>2049</v>
      </c>
      <c r="O22" s="20">
        <f t="shared" si="15"/>
        <v>30.604929051530995</v>
      </c>
      <c r="P22" s="21">
        <v>6695</v>
      </c>
    </row>
    <row r="23" spans="1:16" s="2" customFormat="1" ht="18.95" customHeight="1" x14ac:dyDescent="0.25">
      <c r="A23" s="10" t="s">
        <v>185</v>
      </c>
      <c r="B23" s="11">
        <f t="shared" si="1"/>
        <v>32322</v>
      </c>
      <c r="C23" s="19">
        <f t="shared" si="0"/>
        <v>85.69156128211246</v>
      </c>
      <c r="D23" s="13">
        <f t="shared" si="2"/>
        <v>5397</v>
      </c>
      <c r="E23" s="20">
        <f t="shared" si="11"/>
        <v>14.308438717887537</v>
      </c>
      <c r="F23" s="15">
        <f t="shared" si="4"/>
        <v>37719</v>
      </c>
      <c r="G23" s="16">
        <f t="shared" si="5"/>
        <v>16074</v>
      </c>
      <c r="H23" s="22">
        <f t="shared" si="12"/>
        <v>90.972890372969601</v>
      </c>
      <c r="I23" s="23">
        <v>1595</v>
      </c>
      <c r="J23" s="22">
        <f t="shared" si="13"/>
        <v>9.0271096270303932</v>
      </c>
      <c r="K23" s="21">
        <v>17669</v>
      </c>
      <c r="L23" s="16">
        <f t="shared" si="8"/>
        <v>16248</v>
      </c>
      <c r="M23" s="20">
        <f t="shared" si="14"/>
        <v>81.037406483790519</v>
      </c>
      <c r="N23" s="23">
        <v>3802</v>
      </c>
      <c r="O23" s="20">
        <f t="shared" si="15"/>
        <v>18.962593516209473</v>
      </c>
      <c r="P23" s="21">
        <v>20050</v>
      </c>
    </row>
    <row r="24" spans="1:16" s="2" customFormat="1" ht="18.95" customHeight="1" x14ac:dyDescent="0.25">
      <c r="A24" s="10" t="s">
        <v>186</v>
      </c>
      <c r="B24" s="11">
        <f t="shared" si="1"/>
        <v>5570</v>
      </c>
      <c r="C24" s="19">
        <f t="shared" si="0"/>
        <v>85.600122944521289</v>
      </c>
      <c r="D24" s="13">
        <f t="shared" si="2"/>
        <v>937</v>
      </c>
      <c r="E24" s="20">
        <f t="shared" si="11"/>
        <v>14.399877055478715</v>
      </c>
      <c r="F24" s="15">
        <f t="shared" si="4"/>
        <v>6507</v>
      </c>
      <c r="G24" s="16">
        <f t="shared" si="5"/>
        <v>2559</v>
      </c>
      <c r="H24" s="22">
        <f t="shared" si="12"/>
        <v>93.190094683175531</v>
      </c>
      <c r="I24" s="23">
        <v>187</v>
      </c>
      <c r="J24" s="22">
        <f t="shared" si="13"/>
        <v>6.8099053168244712</v>
      </c>
      <c r="K24" s="21">
        <v>2746</v>
      </c>
      <c r="L24" s="16">
        <f t="shared" si="8"/>
        <v>3011</v>
      </c>
      <c r="M24" s="20">
        <f t="shared" si="14"/>
        <v>80.058495081095444</v>
      </c>
      <c r="N24" s="23">
        <v>750</v>
      </c>
      <c r="O24" s="20">
        <f t="shared" si="15"/>
        <v>19.941504918904545</v>
      </c>
      <c r="P24" s="21">
        <v>3761</v>
      </c>
    </row>
    <row r="25" spans="1:16" s="2" customFormat="1" ht="18.95" customHeight="1" x14ac:dyDescent="0.25">
      <c r="A25" s="10" t="s">
        <v>187</v>
      </c>
      <c r="B25" s="11">
        <f t="shared" si="1"/>
        <v>17896</v>
      </c>
      <c r="C25" s="19">
        <f t="shared" si="0"/>
        <v>85.300285986653961</v>
      </c>
      <c r="D25" s="13">
        <f t="shared" si="2"/>
        <v>3084</v>
      </c>
      <c r="E25" s="20">
        <f t="shared" si="11"/>
        <v>14.699714013346043</v>
      </c>
      <c r="F25" s="15">
        <f t="shared" si="4"/>
        <v>20980</v>
      </c>
      <c r="G25" s="16">
        <f t="shared" si="5"/>
        <v>8796</v>
      </c>
      <c r="H25" s="22">
        <f t="shared" si="12"/>
        <v>90.456602221308103</v>
      </c>
      <c r="I25" s="23">
        <v>928</v>
      </c>
      <c r="J25" s="22">
        <f t="shared" si="13"/>
        <v>9.5433977786918955</v>
      </c>
      <c r="K25" s="21">
        <v>9724</v>
      </c>
      <c r="L25" s="16">
        <f t="shared" si="8"/>
        <v>9100</v>
      </c>
      <c r="M25" s="20">
        <f t="shared" si="14"/>
        <v>80.845771144278615</v>
      </c>
      <c r="N25" s="23">
        <v>2156</v>
      </c>
      <c r="O25" s="20">
        <f t="shared" si="15"/>
        <v>19.154228855721392</v>
      </c>
      <c r="P25" s="21">
        <v>11256</v>
      </c>
    </row>
    <row r="26" spans="1:16" s="2" customFormat="1" ht="18.95" customHeight="1" x14ac:dyDescent="0.25">
      <c r="A26" s="10" t="s">
        <v>188</v>
      </c>
      <c r="B26" s="11">
        <f t="shared" si="1"/>
        <v>74333</v>
      </c>
      <c r="C26" s="19">
        <f t="shared" si="0"/>
        <v>88.162108309414805</v>
      </c>
      <c r="D26" s="13">
        <f t="shared" si="2"/>
        <v>9981</v>
      </c>
      <c r="E26" s="20">
        <f t="shared" si="11"/>
        <v>11.837891690585193</v>
      </c>
      <c r="F26" s="15">
        <f t="shared" si="4"/>
        <v>84314</v>
      </c>
      <c r="G26" s="16">
        <f t="shared" si="5"/>
        <v>35611</v>
      </c>
      <c r="H26" s="22">
        <f t="shared" si="12"/>
        <v>91.153659098471849</v>
      </c>
      <c r="I26" s="23">
        <v>3456</v>
      </c>
      <c r="J26" s="22">
        <f t="shared" si="13"/>
        <v>8.8463409015281442</v>
      </c>
      <c r="K26" s="21">
        <v>39067</v>
      </c>
      <c r="L26" s="16">
        <f t="shared" si="8"/>
        <v>38722</v>
      </c>
      <c r="M26" s="20">
        <f t="shared" si="14"/>
        <v>85.579154419077511</v>
      </c>
      <c r="N26" s="23">
        <v>6525</v>
      </c>
      <c r="O26" s="20">
        <f t="shared" si="15"/>
        <v>14.420845580922492</v>
      </c>
      <c r="P26" s="21">
        <v>45247</v>
      </c>
    </row>
    <row r="27" spans="1:16" s="2" customFormat="1" ht="18.95" customHeight="1" x14ac:dyDescent="0.25">
      <c r="A27" s="10" t="s">
        <v>189</v>
      </c>
      <c r="B27" s="11">
        <f t="shared" si="1"/>
        <v>23015</v>
      </c>
      <c r="C27" s="19">
        <f t="shared" si="0"/>
        <v>76.647683751290501</v>
      </c>
      <c r="D27" s="13">
        <f t="shared" si="2"/>
        <v>7012</v>
      </c>
      <c r="E27" s="20">
        <f t="shared" si="11"/>
        <v>23.352316248709496</v>
      </c>
      <c r="F27" s="15">
        <f t="shared" si="4"/>
        <v>30027</v>
      </c>
      <c r="G27" s="16">
        <f t="shared" si="5"/>
        <v>11396</v>
      </c>
      <c r="H27" s="22">
        <f t="shared" si="12"/>
        <v>81.93845268909979</v>
      </c>
      <c r="I27" s="23">
        <v>2512</v>
      </c>
      <c r="J27" s="22">
        <f t="shared" si="13"/>
        <v>18.061547310900199</v>
      </c>
      <c r="K27" s="21">
        <v>13908</v>
      </c>
      <c r="L27" s="16">
        <f t="shared" si="8"/>
        <v>11619</v>
      </c>
      <c r="M27" s="20">
        <f t="shared" si="14"/>
        <v>72.082635399218304</v>
      </c>
      <c r="N27" s="23">
        <v>4500</v>
      </c>
      <c r="O27" s="20">
        <f t="shared" si="15"/>
        <v>27.917364600781685</v>
      </c>
      <c r="P27" s="21">
        <v>16119</v>
      </c>
    </row>
    <row r="28" spans="1:16" s="2" customFormat="1" ht="18.95" customHeight="1" x14ac:dyDescent="0.25">
      <c r="A28" s="10" t="s">
        <v>190</v>
      </c>
      <c r="B28" s="11">
        <f t="shared" si="1"/>
        <v>14204</v>
      </c>
      <c r="C28" s="19">
        <f t="shared" si="0"/>
        <v>83.43024963289281</v>
      </c>
      <c r="D28" s="13">
        <f t="shared" si="2"/>
        <v>2821</v>
      </c>
      <c r="E28" s="20">
        <f t="shared" si="11"/>
        <v>16.569750367107194</v>
      </c>
      <c r="F28" s="15">
        <f t="shared" si="4"/>
        <v>17025</v>
      </c>
      <c r="G28" s="16">
        <f t="shared" si="5"/>
        <v>7005</v>
      </c>
      <c r="H28" s="22">
        <f t="shared" si="12"/>
        <v>86.792219055879073</v>
      </c>
      <c r="I28" s="23">
        <v>1066</v>
      </c>
      <c r="J28" s="22">
        <f t="shared" si="13"/>
        <v>13.207780944120925</v>
      </c>
      <c r="K28" s="21">
        <v>8071</v>
      </c>
      <c r="L28" s="16">
        <f t="shared" si="8"/>
        <v>7199</v>
      </c>
      <c r="M28" s="20">
        <f t="shared" si="14"/>
        <v>80.399821308912223</v>
      </c>
      <c r="N28" s="23">
        <v>1755</v>
      </c>
      <c r="O28" s="20">
        <f t="shared" si="15"/>
        <v>19.600178691087784</v>
      </c>
      <c r="P28" s="21">
        <v>8954</v>
      </c>
    </row>
    <row r="29" spans="1:16" s="2" customFormat="1" ht="18.95" customHeight="1" x14ac:dyDescent="0.25">
      <c r="A29" s="10" t="s">
        <v>191</v>
      </c>
      <c r="B29" s="11">
        <f t="shared" si="1"/>
        <v>17024</v>
      </c>
      <c r="C29" s="19">
        <f t="shared" si="0"/>
        <v>93.992932862190813</v>
      </c>
      <c r="D29" s="13">
        <f t="shared" si="2"/>
        <v>1088</v>
      </c>
      <c r="E29" s="20">
        <f t="shared" si="11"/>
        <v>6.0070671378091873</v>
      </c>
      <c r="F29" s="15">
        <f t="shared" si="4"/>
        <v>18112</v>
      </c>
      <c r="G29" s="16">
        <f t="shared" si="5"/>
        <v>7972</v>
      </c>
      <c r="H29" s="22">
        <f t="shared" si="12"/>
        <v>96.876898772633368</v>
      </c>
      <c r="I29" s="23">
        <v>257</v>
      </c>
      <c r="J29" s="22">
        <f t="shared" si="13"/>
        <v>3.1231012273666301</v>
      </c>
      <c r="K29" s="21">
        <v>8229</v>
      </c>
      <c r="L29" s="16">
        <f t="shared" si="8"/>
        <v>9052</v>
      </c>
      <c r="M29" s="20">
        <f t="shared" si="14"/>
        <v>91.591621977132448</v>
      </c>
      <c r="N29" s="23">
        <v>831</v>
      </c>
      <c r="O29" s="20">
        <f t="shared" si="15"/>
        <v>8.4083780228675504</v>
      </c>
      <c r="P29" s="21">
        <v>9883</v>
      </c>
    </row>
    <row r="30" spans="1:16" s="2" customFormat="1" ht="18.95" customHeight="1" thickBot="1" x14ac:dyDescent="0.3">
      <c r="A30" s="24" t="s">
        <v>192</v>
      </c>
      <c r="B30" s="11">
        <f t="shared" si="1"/>
        <v>8156</v>
      </c>
      <c r="C30" s="25">
        <f t="shared" si="0"/>
        <v>64.064095514884926</v>
      </c>
      <c r="D30" s="13">
        <f t="shared" si="2"/>
        <v>4575</v>
      </c>
      <c r="E30" s="26">
        <f t="shared" si="11"/>
        <v>35.935904485115074</v>
      </c>
      <c r="F30" s="15">
        <f t="shared" si="4"/>
        <v>12731</v>
      </c>
      <c r="G30" s="16">
        <f t="shared" si="5"/>
        <v>3895</v>
      </c>
      <c r="H30" s="28">
        <f t="shared" si="12"/>
        <v>70.536037667511778</v>
      </c>
      <c r="I30" s="29">
        <v>1627</v>
      </c>
      <c r="J30" s="28">
        <f t="shared" si="13"/>
        <v>29.463962332488229</v>
      </c>
      <c r="K30" s="27">
        <v>5522</v>
      </c>
      <c r="L30" s="16">
        <f t="shared" si="8"/>
        <v>4261</v>
      </c>
      <c r="M30" s="26">
        <f t="shared" si="14"/>
        <v>59.106672215286451</v>
      </c>
      <c r="N30" s="29">
        <v>2948</v>
      </c>
      <c r="O30" s="26">
        <f t="shared" si="15"/>
        <v>40.893327784713549</v>
      </c>
      <c r="P30" s="27">
        <v>7209</v>
      </c>
    </row>
    <row r="31" spans="1:16" s="2" customFormat="1" ht="18.95" customHeight="1" thickBot="1" x14ac:dyDescent="0.3">
      <c r="A31" s="30" t="s">
        <v>15</v>
      </c>
      <c r="B31" s="31">
        <f>SUM(B7:B30)</f>
        <v>557788</v>
      </c>
      <c r="C31" s="32">
        <f t="shared" si="0"/>
        <v>86.623804199279405</v>
      </c>
      <c r="D31" s="33">
        <f>SUM(D7:D30)</f>
        <v>86132</v>
      </c>
      <c r="E31" s="34">
        <f t="shared" si="11"/>
        <v>13.376195800720586</v>
      </c>
      <c r="F31" s="35">
        <f>SUM(F7:F30)</f>
        <v>643920</v>
      </c>
      <c r="G31" s="36">
        <f>SUM(G7:G30)</f>
        <v>265439</v>
      </c>
      <c r="H31" s="37">
        <f t="shared" si="12"/>
        <v>90.654467338107864</v>
      </c>
      <c r="I31" s="38">
        <f>SUM(I7:I30)</f>
        <v>27364</v>
      </c>
      <c r="J31" s="37">
        <f t="shared" si="13"/>
        <v>9.3455326618921255</v>
      </c>
      <c r="K31" s="35">
        <f>SUM(K7:K30)</f>
        <v>292803</v>
      </c>
      <c r="L31" s="36">
        <f>SUM(L7:L30)</f>
        <v>292349</v>
      </c>
      <c r="M31" s="34">
        <f t="shared" si="14"/>
        <v>83.26255920391209</v>
      </c>
      <c r="N31" s="38">
        <f>SUM(N7:N30)</f>
        <v>58768</v>
      </c>
      <c r="O31" s="34">
        <f t="shared" si="15"/>
        <v>16.737440796087913</v>
      </c>
      <c r="P31" s="35">
        <f>SUM(P7:P30)</f>
        <v>351117</v>
      </c>
    </row>
    <row r="32" spans="1:16" ht="15" customHeight="1" x14ac:dyDescent="0.25">
      <c r="A32" s="3" t="s">
        <v>31</v>
      </c>
      <c r="B32" s="3"/>
      <c r="C32" s="3"/>
      <c r="D32" s="3"/>
      <c r="E32" s="3"/>
      <c r="F32" s="3"/>
    </row>
    <row r="33" spans="1:6" ht="15" customHeight="1" x14ac:dyDescent="0.25">
      <c r="A33" s="3" t="s">
        <v>30</v>
      </c>
      <c r="B33" s="3"/>
      <c r="C33" s="3"/>
      <c r="D33" s="3"/>
      <c r="E33" s="3"/>
      <c r="F33" s="3"/>
    </row>
    <row r="34" spans="1:6" ht="15" customHeight="1" x14ac:dyDescent="0.25">
      <c r="A34" s="3" t="s">
        <v>62</v>
      </c>
      <c r="B34" s="3"/>
      <c r="C34" s="3"/>
      <c r="D34" s="3"/>
      <c r="E34" s="3"/>
      <c r="F34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31 E31 H31 J31 M31 O31 E7:E30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outlinePr summaryBelow="0" summaryRight="0"/>
  </sheetPr>
  <dimension ref="A1:Q31"/>
  <sheetViews>
    <sheetView showGridLines="0" topLeftCell="A10" zoomScaleNormal="100" workbookViewId="0">
      <selection activeCell="A31" sqref="A31"/>
    </sheetView>
  </sheetViews>
  <sheetFormatPr baseColWidth="10" defaultColWidth="9.140625" defaultRowHeight="15" x14ac:dyDescent="0.25"/>
  <cols>
    <col min="1" max="1" width="24" style="39" customWidth="1"/>
    <col min="2" max="2" width="8.71093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28515625" style="6" customWidth="1"/>
    <col min="7" max="7" width="8.71093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28515625" style="6" customWidth="1"/>
    <col min="12" max="12" width="8.71093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2851562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50.2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" customHeight="1" x14ac:dyDescent="0.25">
      <c r="A7" s="10" t="s">
        <v>193</v>
      </c>
      <c r="B7" s="11">
        <f>G7+L7</f>
        <v>54616</v>
      </c>
      <c r="C7" s="12">
        <f t="shared" ref="C7:C28" si="0">B7/F7*100</f>
        <v>89.750710729134141</v>
      </c>
      <c r="D7" s="13">
        <f>I7+N7</f>
        <v>6237</v>
      </c>
      <c r="E7" s="14">
        <f>D7/F7*100</f>
        <v>10.249289270865857</v>
      </c>
      <c r="F7" s="15">
        <f>K7+P7</f>
        <v>60853</v>
      </c>
      <c r="G7" s="16">
        <f>K7-I7</f>
        <v>27345</v>
      </c>
      <c r="H7" s="17">
        <f>G7/K7*100</f>
        <v>92.773536895674297</v>
      </c>
      <c r="I7" s="18">
        <v>2130</v>
      </c>
      <c r="J7" s="17">
        <f>I7/K7*100</f>
        <v>7.226463104325699</v>
      </c>
      <c r="K7" s="15">
        <v>29475</v>
      </c>
      <c r="L7" s="16">
        <f>P7-N7</f>
        <v>27271</v>
      </c>
      <c r="M7" s="14">
        <f>L7/P7*100</f>
        <v>86.911211676971121</v>
      </c>
      <c r="N7" s="18">
        <v>4107</v>
      </c>
      <c r="O7" s="14">
        <f>N7/P7*100</f>
        <v>13.088788323028874</v>
      </c>
      <c r="P7" s="15">
        <v>31378</v>
      </c>
    </row>
    <row r="8" spans="1:16" s="2" customFormat="1" ht="21" customHeight="1" x14ac:dyDescent="0.25">
      <c r="A8" s="10" t="s">
        <v>194</v>
      </c>
      <c r="B8" s="11">
        <f t="shared" ref="B8:B27" si="1">G8+L8</f>
        <v>23555</v>
      </c>
      <c r="C8" s="19">
        <f t="shared" si="0"/>
        <v>87.46101292143176</v>
      </c>
      <c r="D8" s="13">
        <f t="shared" ref="D8:D27" si="2">I8+N8</f>
        <v>3377</v>
      </c>
      <c r="E8" s="20">
        <f t="shared" ref="E8:E28" si="3">D8/F8*100</f>
        <v>12.538987078568246</v>
      </c>
      <c r="F8" s="15">
        <f t="shared" ref="F8:F27" si="4">K8+P8</f>
        <v>26932</v>
      </c>
      <c r="G8" s="16">
        <f t="shared" ref="G8:G27" si="5">K8-I8</f>
        <v>12186</v>
      </c>
      <c r="H8" s="22">
        <f t="shared" ref="H8:H28" si="6">G8/K8*100</f>
        <v>92.360163710777627</v>
      </c>
      <c r="I8" s="18">
        <v>1008</v>
      </c>
      <c r="J8" s="22">
        <f t="shared" ref="J8:J28" si="7">I8/K8*100</f>
        <v>7.6398362892223739</v>
      </c>
      <c r="K8" s="15">
        <v>13194</v>
      </c>
      <c r="L8" s="16">
        <f t="shared" ref="L8:L27" si="8">P8-N8</f>
        <v>11369</v>
      </c>
      <c r="M8" s="20">
        <f t="shared" ref="M8:M28" si="9">L8/P8*100</f>
        <v>82.755859659339066</v>
      </c>
      <c r="N8" s="18">
        <v>2369</v>
      </c>
      <c r="O8" s="20">
        <f t="shared" ref="O8:O28" si="10">N8/P8*100</f>
        <v>17.244140340660941</v>
      </c>
      <c r="P8" s="15">
        <v>13738</v>
      </c>
    </row>
    <row r="9" spans="1:16" s="2" customFormat="1" ht="21" customHeight="1" x14ac:dyDescent="0.25">
      <c r="A9" s="10" t="s">
        <v>195</v>
      </c>
      <c r="B9" s="11">
        <f t="shared" si="1"/>
        <v>16387</v>
      </c>
      <c r="C9" s="19">
        <f t="shared" si="0"/>
        <v>89.521988527724659</v>
      </c>
      <c r="D9" s="13">
        <f t="shared" si="2"/>
        <v>1918</v>
      </c>
      <c r="E9" s="20">
        <f t="shared" si="3"/>
        <v>10.478011472275336</v>
      </c>
      <c r="F9" s="15">
        <f t="shared" si="4"/>
        <v>18305</v>
      </c>
      <c r="G9" s="16">
        <f t="shared" si="5"/>
        <v>8226</v>
      </c>
      <c r="H9" s="22">
        <f t="shared" si="6"/>
        <v>92.959656458356875</v>
      </c>
      <c r="I9" s="18">
        <v>623</v>
      </c>
      <c r="J9" s="22">
        <f t="shared" si="7"/>
        <v>7.0403435416431233</v>
      </c>
      <c r="K9" s="15">
        <v>8849</v>
      </c>
      <c r="L9" s="16">
        <f t="shared" si="8"/>
        <v>8161</v>
      </c>
      <c r="M9" s="20">
        <f t="shared" si="9"/>
        <v>86.304991539763108</v>
      </c>
      <c r="N9" s="18">
        <v>1295</v>
      </c>
      <c r="O9" s="20">
        <f t="shared" si="10"/>
        <v>13.695008460236888</v>
      </c>
      <c r="P9" s="15">
        <v>9456</v>
      </c>
    </row>
    <row r="10" spans="1:16" s="2" customFormat="1" ht="21" customHeight="1" x14ac:dyDescent="0.25">
      <c r="A10" s="10" t="s">
        <v>196</v>
      </c>
      <c r="B10" s="11">
        <f t="shared" si="1"/>
        <v>9677</v>
      </c>
      <c r="C10" s="19">
        <f t="shared" si="0"/>
        <v>81.148846960167717</v>
      </c>
      <c r="D10" s="13">
        <f t="shared" si="2"/>
        <v>2248</v>
      </c>
      <c r="E10" s="20">
        <f t="shared" si="3"/>
        <v>18.851153039832287</v>
      </c>
      <c r="F10" s="15">
        <f t="shared" si="4"/>
        <v>11925</v>
      </c>
      <c r="G10" s="16">
        <f t="shared" si="5"/>
        <v>5057</v>
      </c>
      <c r="H10" s="22">
        <f t="shared" si="6"/>
        <v>87.703780783905643</v>
      </c>
      <c r="I10" s="18">
        <v>709</v>
      </c>
      <c r="J10" s="22">
        <f t="shared" si="7"/>
        <v>12.296219216094347</v>
      </c>
      <c r="K10" s="15">
        <v>5766</v>
      </c>
      <c r="L10" s="16">
        <f t="shared" si="8"/>
        <v>4620</v>
      </c>
      <c r="M10" s="20">
        <f t="shared" si="9"/>
        <v>75.012177301509979</v>
      </c>
      <c r="N10" s="18">
        <v>1539</v>
      </c>
      <c r="O10" s="20">
        <f t="shared" si="10"/>
        <v>24.987822698490014</v>
      </c>
      <c r="P10" s="15">
        <v>6159</v>
      </c>
    </row>
    <row r="11" spans="1:16" s="2" customFormat="1" ht="21" customHeight="1" x14ac:dyDescent="0.25">
      <c r="A11" s="10" t="s">
        <v>197</v>
      </c>
      <c r="B11" s="11">
        <f t="shared" si="1"/>
        <v>7277</v>
      </c>
      <c r="C11" s="19">
        <f t="shared" si="0"/>
        <v>87.590274434280218</v>
      </c>
      <c r="D11" s="13">
        <f t="shared" si="2"/>
        <v>1031</v>
      </c>
      <c r="E11" s="20">
        <f t="shared" si="3"/>
        <v>12.409725565719789</v>
      </c>
      <c r="F11" s="15">
        <f t="shared" si="4"/>
        <v>8308</v>
      </c>
      <c r="G11" s="16">
        <f t="shared" si="5"/>
        <v>3706</v>
      </c>
      <c r="H11" s="22">
        <f t="shared" si="6"/>
        <v>90.833333333333329</v>
      </c>
      <c r="I11" s="18">
        <v>374</v>
      </c>
      <c r="J11" s="22">
        <f t="shared" si="7"/>
        <v>9.1666666666666661</v>
      </c>
      <c r="K11" s="15">
        <v>4080</v>
      </c>
      <c r="L11" s="16">
        <f t="shared" si="8"/>
        <v>3571</v>
      </c>
      <c r="M11" s="20">
        <f t="shared" si="9"/>
        <v>84.460737937559131</v>
      </c>
      <c r="N11" s="18">
        <v>657</v>
      </c>
      <c r="O11" s="20">
        <f t="shared" si="10"/>
        <v>15.539262062440869</v>
      </c>
      <c r="P11" s="15">
        <v>4228</v>
      </c>
    </row>
    <row r="12" spans="1:16" s="2" customFormat="1" ht="21" customHeight="1" x14ac:dyDescent="0.25">
      <c r="A12" s="10" t="s">
        <v>198</v>
      </c>
      <c r="B12" s="11">
        <f t="shared" si="1"/>
        <v>27819</v>
      </c>
      <c r="C12" s="19">
        <f t="shared" si="0"/>
        <v>82.059526267661724</v>
      </c>
      <c r="D12" s="13">
        <f t="shared" si="2"/>
        <v>6082</v>
      </c>
      <c r="E12" s="20">
        <f t="shared" si="3"/>
        <v>17.94047373233828</v>
      </c>
      <c r="F12" s="15">
        <f t="shared" si="4"/>
        <v>33901</v>
      </c>
      <c r="G12" s="16">
        <f t="shared" si="5"/>
        <v>14186</v>
      </c>
      <c r="H12" s="22">
        <f t="shared" si="6"/>
        <v>85.897668785952163</v>
      </c>
      <c r="I12" s="18">
        <v>2329</v>
      </c>
      <c r="J12" s="22">
        <f t="shared" si="7"/>
        <v>14.102331214047837</v>
      </c>
      <c r="K12" s="15">
        <v>16515</v>
      </c>
      <c r="L12" s="16">
        <f t="shared" si="8"/>
        <v>13633</v>
      </c>
      <c r="M12" s="20">
        <f t="shared" si="9"/>
        <v>78.413666168181294</v>
      </c>
      <c r="N12" s="18">
        <v>3753</v>
      </c>
      <c r="O12" s="20">
        <f t="shared" si="10"/>
        <v>21.586333831818706</v>
      </c>
      <c r="P12" s="15">
        <v>17386</v>
      </c>
    </row>
    <row r="13" spans="1:16" s="2" customFormat="1" ht="21" customHeight="1" x14ac:dyDescent="0.25">
      <c r="A13" s="10" t="s">
        <v>199</v>
      </c>
      <c r="B13" s="11">
        <f t="shared" si="1"/>
        <v>7882</v>
      </c>
      <c r="C13" s="19">
        <f t="shared" si="0"/>
        <v>81.425619834710744</v>
      </c>
      <c r="D13" s="13">
        <f t="shared" si="2"/>
        <v>1798</v>
      </c>
      <c r="E13" s="20">
        <f t="shared" si="3"/>
        <v>18.574380165289256</v>
      </c>
      <c r="F13" s="15">
        <f t="shared" si="4"/>
        <v>9680</v>
      </c>
      <c r="G13" s="16">
        <f t="shared" si="5"/>
        <v>4168</v>
      </c>
      <c r="H13" s="22">
        <f t="shared" si="6"/>
        <v>88.473784759074505</v>
      </c>
      <c r="I13" s="23">
        <v>543</v>
      </c>
      <c r="J13" s="22">
        <f t="shared" si="7"/>
        <v>11.526215240925493</v>
      </c>
      <c r="K13" s="21">
        <v>4711</v>
      </c>
      <c r="L13" s="16">
        <f t="shared" si="8"/>
        <v>3714</v>
      </c>
      <c r="M13" s="20">
        <f t="shared" si="9"/>
        <v>74.743409136647216</v>
      </c>
      <c r="N13" s="23">
        <v>1255</v>
      </c>
      <c r="O13" s="20">
        <f t="shared" si="10"/>
        <v>25.256590863352784</v>
      </c>
      <c r="P13" s="21">
        <v>4969</v>
      </c>
    </row>
    <row r="14" spans="1:16" s="2" customFormat="1" ht="21" customHeight="1" x14ac:dyDescent="0.25">
      <c r="A14" s="10" t="s">
        <v>200</v>
      </c>
      <c r="B14" s="11">
        <f t="shared" si="1"/>
        <v>17008</v>
      </c>
      <c r="C14" s="19">
        <f t="shared" si="0"/>
        <v>86.877458241814381</v>
      </c>
      <c r="D14" s="13">
        <f t="shared" si="2"/>
        <v>2569</v>
      </c>
      <c r="E14" s="20">
        <f t="shared" si="3"/>
        <v>13.122541758185626</v>
      </c>
      <c r="F14" s="15">
        <f t="shared" si="4"/>
        <v>19577</v>
      </c>
      <c r="G14" s="16">
        <f t="shared" si="5"/>
        <v>8778</v>
      </c>
      <c r="H14" s="22">
        <f t="shared" si="6"/>
        <v>92.215568862275461</v>
      </c>
      <c r="I14" s="23">
        <v>741</v>
      </c>
      <c r="J14" s="22">
        <f t="shared" si="7"/>
        <v>7.7844311377245514</v>
      </c>
      <c r="K14" s="21">
        <v>9519</v>
      </c>
      <c r="L14" s="16">
        <f t="shared" si="8"/>
        <v>8230</v>
      </c>
      <c r="M14" s="20">
        <f t="shared" si="9"/>
        <v>81.825412606880093</v>
      </c>
      <c r="N14" s="23">
        <v>1828</v>
      </c>
      <c r="O14" s="20">
        <f t="shared" si="10"/>
        <v>18.174587393119904</v>
      </c>
      <c r="P14" s="21">
        <v>10058</v>
      </c>
    </row>
    <row r="15" spans="1:16" s="2" customFormat="1" ht="21" customHeight="1" x14ac:dyDescent="0.25">
      <c r="A15" s="10" t="s">
        <v>201</v>
      </c>
      <c r="B15" s="11">
        <f t="shared" si="1"/>
        <v>14522</v>
      </c>
      <c r="C15" s="19">
        <f t="shared" si="0"/>
        <v>85.55437728290326</v>
      </c>
      <c r="D15" s="13">
        <f t="shared" si="2"/>
        <v>2452</v>
      </c>
      <c r="E15" s="20">
        <f t="shared" si="3"/>
        <v>14.445622717096738</v>
      </c>
      <c r="F15" s="15">
        <f t="shared" si="4"/>
        <v>16974</v>
      </c>
      <c r="G15" s="16">
        <f t="shared" si="5"/>
        <v>7342</v>
      </c>
      <c r="H15" s="22">
        <f t="shared" si="6"/>
        <v>90.888833869769741</v>
      </c>
      <c r="I15" s="23">
        <v>736</v>
      </c>
      <c r="J15" s="22">
        <f t="shared" si="7"/>
        <v>9.1111661302302558</v>
      </c>
      <c r="K15" s="21">
        <v>8078</v>
      </c>
      <c r="L15" s="16">
        <f t="shared" si="8"/>
        <v>7180</v>
      </c>
      <c r="M15" s="20">
        <f t="shared" si="9"/>
        <v>80.710431654676256</v>
      </c>
      <c r="N15" s="23">
        <v>1716</v>
      </c>
      <c r="O15" s="20">
        <f t="shared" si="10"/>
        <v>19.28956834532374</v>
      </c>
      <c r="P15" s="21">
        <v>8896</v>
      </c>
    </row>
    <row r="16" spans="1:16" s="2" customFormat="1" ht="21" customHeight="1" x14ac:dyDescent="0.25">
      <c r="A16" s="10" t="s">
        <v>202</v>
      </c>
      <c r="B16" s="11">
        <f t="shared" si="1"/>
        <v>37034</v>
      </c>
      <c r="C16" s="19">
        <f t="shared" si="0"/>
        <v>82.241122782083451</v>
      </c>
      <c r="D16" s="13">
        <f t="shared" si="2"/>
        <v>7997</v>
      </c>
      <c r="E16" s="20">
        <f t="shared" si="3"/>
        <v>17.758877217916545</v>
      </c>
      <c r="F16" s="15">
        <f t="shared" si="4"/>
        <v>45031</v>
      </c>
      <c r="G16" s="16">
        <f t="shared" si="5"/>
        <v>19520</v>
      </c>
      <c r="H16" s="22">
        <f t="shared" si="6"/>
        <v>87.832973362131028</v>
      </c>
      <c r="I16" s="23">
        <v>2704</v>
      </c>
      <c r="J16" s="22">
        <f t="shared" si="7"/>
        <v>12.16702663786897</v>
      </c>
      <c r="K16" s="21">
        <v>22224</v>
      </c>
      <c r="L16" s="16">
        <f t="shared" si="8"/>
        <v>17514</v>
      </c>
      <c r="M16" s="20">
        <f t="shared" si="9"/>
        <v>76.792212917086857</v>
      </c>
      <c r="N16" s="23">
        <v>5293</v>
      </c>
      <c r="O16" s="20">
        <f t="shared" si="10"/>
        <v>23.207787082913139</v>
      </c>
      <c r="P16" s="21">
        <v>22807</v>
      </c>
    </row>
    <row r="17" spans="1:17" s="2" customFormat="1" ht="21" customHeight="1" x14ac:dyDescent="0.25">
      <c r="A17" s="10" t="s">
        <v>203</v>
      </c>
      <c r="B17" s="11">
        <f t="shared" si="1"/>
        <v>6551</v>
      </c>
      <c r="C17" s="19">
        <f t="shared" si="0"/>
        <v>79.890243902439025</v>
      </c>
      <c r="D17" s="13">
        <f t="shared" si="2"/>
        <v>1649</v>
      </c>
      <c r="E17" s="20">
        <f t="shared" si="3"/>
        <v>20.109756097560975</v>
      </c>
      <c r="F17" s="15">
        <f t="shared" si="4"/>
        <v>8200</v>
      </c>
      <c r="G17" s="16">
        <f t="shared" si="5"/>
        <v>3460</v>
      </c>
      <c r="H17" s="22">
        <f t="shared" si="6"/>
        <v>86.912835970861593</v>
      </c>
      <c r="I17" s="23">
        <v>521</v>
      </c>
      <c r="J17" s="22">
        <f t="shared" si="7"/>
        <v>13.087164029138407</v>
      </c>
      <c r="K17" s="21">
        <v>3981</v>
      </c>
      <c r="L17" s="16">
        <f t="shared" si="8"/>
        <v>3091</v>
      </c>
      <c r="M17" s="20">
        <f t="shared" si="9"/>
        <v>73.263806589239152</v>
      </c>
      <c r="N17" s="23">
        <v>1128</v>
      </c>
      <c r="O17" s="20">
        <f t="shared" si="10"/>
        <v>26.736193410760844</v>
      </c>
      <c r="P17" s="21">
        <v>4219</v>
      </c>
    </row>
    <row r="18" spans="1:17" s="2" customFormat="1" ht="21" customHeight="1" x14ac:dyDescent="0.25">
      <c r="A18" s="10" t="s">
        <v>204</v>
      </c>
      <c r="B18" s="11">
        <f t="shared" si="1"/>
        <v>5086</v>
      </c>
      <c r="C18" s="19">
        <f t="shared" si="0"/>
        <v>88.80740352715209</v>
      </c>
      <c r="D18" s="13">
        <f t="shared" si="2"/>
        <v>641</v>
      </c>
      <c r="E18" s="20">
        <f t="shared" si="3"/>
        <v>11.192596472847912</v>
      </c>
      <c r="F18" s="15">
        <f t="shared" si="4"/>
        <v>5727</v>
      </c>
      <c r="G18" s="16">
        <f t="shared" si="5"/>
        <v>2617</v>
      </c>
      <c r="H18" s="22">
        <f t="shared" si="6"/>
        <v>94.613159797541584</v>
      </c>
      <c r="I18" s="23">
        <v>149</v>
      </c>
      <c r="J18" s="22">
        <f t="shared" si="7"/>
        <v>5.3868402024584237</v>
      </c>
      <c r="K18" s="21">
        <v>2766</v>
      </c>
      <c r="L18" s="16">
        <f t="shared" si="8"/>
        <v>2469</v>
      </c>
      <c r="M18" s="20">
        <f t="shared" si="9"/>
        <v>83.383991894630199</v>
      </c>
      <c r="N18" s="23">
        <v>492</v>
      </c>
      <c r="O18" s="20">
        <f t="shared" si="10"/>
        <v>16.616008105369808</v>
      </c>
      <c r="P18" s="21">
        <v>2961</v>
      </c>
    </row>
    <row r="19" spans="1:17" s="2" customFormat="1" ht="21" customHeight="1" x14ac:dyDescent="0.25">
      <c r="A19" s="10" t="s">
        <v>205</v>
      </c>
      <c r="B19" s="11">
        <f t="shared" si="1"/>
        <v>34126</v>
      </c>
      <c r="C19" s="19">
        <f t="shared" si="0"/>
        <v>76.978254985112343</v>
      </c>
      <c r="D19" s="13">
        <f t="shared" si="2"/>
        <v>10206</v>
      </c>
      <c r="E19" s="20">
        <f t="shared" si="3"/>
        <v>23.021745014887664</v>
      </c>
      <c r="F19" s="15">
        <f t="shared" si="4"/>
        <v>44332</v>
      </c>
      <c r="G19" s="16">
        <f t="shared" si="5"/>
        <v>18563</v>
      </c>
      <c r="H19" s="22">
        <f t="shared" si="6"/>
        <v>84.480953897965676</v>
      </c>
      <c r="I19" s="23">
        <v>3410</v>
      </c>
      <c r="J19" s="22">
        <f t="shared" si="7"/>
        <v>15.519046102034315</v>
      </c>
      <c r="K19" s="21">
        <v>21973</v>
      </c>
      <c r="L19" s="16">
        <f t="shared" si="8"/>
        <v>15563</v>
      </c>
      <c r="M19" s="20">
        <f t="shared" si="9"/>
        <v>69.605080728118423</v>
      </c>
      <c r="N19" s="23">
        <v>6796</v>
      </c>
      <c r="O19" s="20">
        <f t="shared" si="10"/>
        <v>30.39491927188157</v>
      </c>
      <c r="P19" s="21">
        <v>22359</v>
      </c>
    </row>
    <row r="20" spans="1:17" s="2" customFormat="1" ht="21" customHeight="1" x14ac:dyDescent="0.25">
      <c r="A20" s="10" t="s">
        <v>206</v>
      </c>
      <c r="B20" s="11">
        <f t="shared" si="1"/>
        <v>24320</v>
      </c>
      <c r="C20" s="19">
        <f t="shared" si="0"/>
        <v>82.975093824633234</v>
      </c>
      <c r="D20" s="13">
        <f t="shared" si="2"/>
        <v>4990</v>
      </c>
      <c r="E20" s="20">
        <f t="shared" si="3"/>
        <v>17.02490617536677</v>
      </c>
      <c r="F20" s="15">
        <f t="shared" si="4"/>
        <v>29310</v>
      </c>
      <c r="G20" s="16">
        <f t="shared" si="5"/>
        <v>12653</v>
      </c>
      <c r="H20" s="22">
        <f t="shared" si="6"/>
        <v>86.986113020761721</v>
      </c>
      <c r="I20" s="23">
        <v>1893</v>
      </c>
      <c r="J20" s="22">
        <f t="shared" si="7"/>
        <v>13.013886979238279</v>
      </c>
      <c r="K20" s="21">
        <v>14546</v>
      </c>
      <c r="L20" s="16">
        <f t="shared" si="8"/>
        <v>11667</v>
      </c>
      <c r="M20" s="20">
        <f t="shared" si="9"/>
        <v>79.023299918721207</v>
      </c>
      <c r="N20" s="23">
        <v>3097</v>
      </c>
      <c r="O20" s="20">
        <f t="shared" si="10"/>
        <v>20.976700081278786</v>
      </c>
      <c r="P20" s="21">
        <v>14764</v>
      </c>
    </row>
    <row r="21" spans="1:17" s="2" customFormat="1" ht="21" customHeight="1" x14ac:dyDescent="0.25">
      <c r="A21" s="10" t="s">
        <v>207</v>
      </c>
      <c r="B21" s="11">
        <f t="shared" si="1"/>
        <v>13964</v>
      </c>
      <c r="C21" s="19">
        <f t="shared" si="0"/>
        <v>75.99042228994341</v>
      </c>
      <c r="D21" s="13">
        <f t="shared" si="2"/>
        <v>4412</v>
      </c>
      <c r="E21" s="20">
        <f t="shared" si="3"/>
        <v>24.009577710056597</v>
      </c>
      <c r="F21" s="15">
        <f t="shared" si="4"/>
        <v>18376</v>
      </c>
      <c r="G21" s="16">
        <f t="shared" si="5"/>
        <v>7629</v>
      </c>
      <c r="H21" s="22">
        <f t="shared" si="6"/>
        <v>82.067555938037856</v>
      </c>
      <c r="I21" s="23">
        <v>1667</v>
      </c>
      <c r="J21" s="22">
        <f t="shared" si="7"/>
        <v>17.932444061962137</v>
      </c>
      <c r="K21" s="21">
        <v>9296</v>
      </c>
      <c r="L21" s="16">
        <f t="shared" si="8"/>
        <v>6335</v>
      </c>
      <c r="M21" s="20">
        <f t="shared" si="9"/>
        <v>69.768722466960355</v>
      </c>
      <c r="N21" s="23">
        <v>2745</v>
      </c>
      <c r="O21" s="20">
        <f t="shared" si="10"/>
        <v>30.231277533039645</v>
      </c>
      <c r="P21" s="21">
        <v>9080</v>
      </c>
    </row>
    <row r="22" spans="1:17" s="2" customFormat="1" ht="21" customHeight="1" x14ac:dyDescent="0.25">
      <c r="A22" s="10" t="s">
        <v>208</v>
      </c>
      <c r="B22" s="11">
        <f t="shared" si="1"/>
        <v>5063</v>
      </c>
      <c r="C22" s="19">
        <f t="shared" si="0"/>
        <v>79.644486392952658</v>
      </c>
      <c r="D22" s="13">
        <f t="shared" si="2"/>
        <v>1294</v>
      </c>
      <c r="E22" s="20">
        <f t="shared" si="3"/>
        <v>20.355513607047349</v>
      </c>
      <c r="F22" s="15">
        <f t="shared" si="4"/>
        <v>6357</v>
      </c>
      <c r="G22" s="16">
        <f t="shared" si="5"/>
        <v>2639</v>
      </c>
      <c r="H22" s="22">
        <f t="shared" si="6"/>
        <v>84.259259259259252</v>
      </c>
      <c r="I22" s="23">
        <v>493</v>
      </c>
      <c r="J22" s="22">
        <f t="shared" si="7"/>
        <v>15.74074074074074</v>
      </c>
      <c r="K22" s="21">
        <v>3132</v>
      </c>
      <c r="L22" s="16">
        <f t="shared" si="8"/>
        <v>2424</v>
      </c>
      <c r="M22" s="20">
        <f t="shared" si="9"/>
        <v>75.162790697674424</v>
      </c>
      <c r="N22" s="23">
        <v>801</v>
      </c>
      <c r="O22" s="20">
        <f t="shared" si="10"/>
        <v>24.837209302325579</v>
      </c>
      <c r="P22" s="21">
        <v>3225</v>
      </c>
    </row>
    <row r="23" spans="1:17" s="2" customFormat="1" ht="21" customHeight="1" x14ac:dyDescent="0.25">
      <c r="A23" s="10" t="s">
        <v>209</v>
      </c>
      <c r="B23" s="11">
        <f t="shared" si="1"/>
        <v>8377</v>
      </c>
      <c r="C23" s="19">
        <f t="shared" si="0"/>
        <v>86.889326833316048</v>
      </c>
      <c r="D23" s="13">
        <f t="shared" si="2"/>
        <v>1264</v>
      </c>
      <c r="E23" s="20">
        <f t="shared" si="3"/>
        <v>13.110673166683954</v>
      </c>
      <c r="F23" s="15">
        <f t="shared" si="4"/>
        <v>9641</v>
      </c>
      <c r="G23" s="16">
        <f t="shared" si="5"/>
        <v>4197</v>
      </c>
      <c r="H23" s="22">
        <f t="shared" si="6"/>
        <v>91.797900262467195</v>
      </c>
      <c r="I23" s="23">
        <v>375</v>
      </c>
      <c r="J23" s="22">
        <f t="shared" si="7"/>
        <v>8.2020997375328086</v>
      </c>
      <c r="K23" s="21">
        <v>4572</v>
      </c>
      <c r="L23" s="16">
        <f t="shared" si="8"/>
        <v>4180</v>
      </c>
      <c r="M23" s="20">
        <f t="shared" si="9"/>
        <v>82.462024067863481</v>
      </c>
      <c r="N23" s="23">
        <v>889</v>
      </c>
      <c r="O23" s="20">
        <f t="shared" si="10"/>
        <v>17.537975932136515</v>
      </c>
      <c r="P23" s="21">
        <v>5069</v>
      </c>
    </row>
    <row r="24" spans="1:17" s="2" customFormat="1" ht="21" customHeight="1" x14ac:dyDescent="0.25">
      <c r="A24" s="10" t="s">
        <v>210</v>
      </c>
      <c r="B24" s="11">
        <f t="shared" si="1"/>
        <v>5785</v>
      </c>
      <c r="C24" s="19">
        <f t="shared" si="0"/>
        <v>88.890596189305469</v>
      </c>
      <c r="D24" s="13">
        <f t="shared" si="2"/>
        <v>723</v>
      </c>
      <c r="E24" s="20">
        <f t="shared" si="3"/>
        <v>11.109403810694529</v>
      </c>
      <c r="F24" s="15">
        <f t="shared" si="4"/>
        <v>6508</v>
      </c>
      <c r="G24" s="16">
        <f t="shared" si="5"/>
        <v>2986</v>
      </c>
      <c r="H24" s="22">
        <f t="shared" si="6"/>
        <v>93.25421611492817</v>
      </c>
      <c r="I24" s="23">
        <v>216</v>
      </c>
      <c r="J24" s="22">
        <f t="shared" si="7"/>
        <v>6.7457838850718304</v>
      </c>
      <c r="K24" s="21">
        <v>3202</v>
      </c>
      <c r="L24" s="16">
        <f t="shared" si="8"/>
        <v>2799</v>
      </c>
      <c r="M24" s="20">
        <f t="shared" si="9"/>
        <v>84.664246823956447</v>
      </c>
      <c r="N24" s="23">
        <v>507</v>
      </c>
      <c r="O24" s="20">
        <f t="shared" si="10"/>
        <v>15.335753176043557</v>
      </c>
      <c r="P24" s="21">
        <v>3306</v>
      </c>
    </row>
    <row r="25" spans="1:17" s="2" customFormat="1" ht="21" customHeight="1" x14ac:dyDescent="0.25">
      <c r="A25" s="10" t="s">
        <v>211</v>
      </c>
      <c r="B25" s="11">
        <f t="shared" si="1"/>
        <v>7372</v>
      </c>
      <c r="C25" s="19">
        <f t="shared" si="0"/>
        <v>84.376788371294495</v>
      </c>
      <c r="D25" s="13">
        <f t="shared" si="2"/>
        <v>1365</v>
      </c>
      <c r="E25" s="20">
        <f t="shared" si="3"/>
        <v>15.623211628705505</v>
      </c>
      <c r="F25" s="15">
        <f t="shared" si="4"/>
        <v>8737</v>
      </c>
      <c r="G25" s="16">
        <f t="shared" si="5"/>
        <v>3803</v>
      </c>
      <c r="H25" s="22">
        <f t="shared" si="6"/>
        <v>90.139843564825782</v>
      </c>
      <c r="I25" s="23">
        <v>416</v>
      </c>
      <c r="J25" s="22">
        <f t="shared" si="7"/>
        <v>9.860156435174213</v>
      </c>
      <c r="K25" s="21">
        <v>4219</v>
      </c>
      <c r="L25" s="16">
        <f t="shared" si="8"/>
        <v>3569</v>
      </c>
      <c r="M25" s="20">
        <f t="shared" si="9"/>
        <v>78.995130588756098</v>
      </c>
      <c r="N25" s="23">
        <v>949</v>
      </c>
      <c r="O25" s="20">
        <f t="shared" si="10"/>
        <v>21.004869411243913</v>
      </c>
      <c r="P25" s="21">
        <v>4518</v>
      </c>
    </row>
    <row r="26" spans="1:17" s="2" customFormat="1" ht="21" customHeight="1" x14ac:dyDescent="0.25">
      <c r="A26" s="10" t="s">
        <v>212</v>
      </c>
      <c r="B26" s="11">
        <f t="shared" si="1"/>
        <v>17427</v>
      </c>
      <c r="C26" s="19">
        <f t="shared" si="0"/>
        <v>80.924077083817053</v>
      </c>
      <c r="D26" s="13">
        <f t="shared" si="2"/>
        <v>4108</v>
      </c>
      <c r="E26" s="20">
        <f t="shared" si="3"/>
        <v>19.075922916182957</v>
      </c>
      <c r="F26" s="15">
        <f t="shared" si="4"/>
        <v>21535</v>
      </c>
      <c r="G26" s="16">
        <f t="shared" si="5"/>
        <v>9032</v>
      </c>
      <c r="H26" s="22">
        <f t="shared" si="6"/>
        <v>85.506011549749132</v>
      </c>
      <c r="I26" s="23">
        <v>1531</v>
      </c>
      <c r="J26" s="22">
        <f t="shared" si="7"/>
        <v>14.493988450250875</v>
      </c>
      <c r="K26" s="21">
        <v>10563</v>
      </c>
      <c r="L26" s="16">
        <f t="shared" si="8"/>
        <v>8395</v>
      </c>
      <c r="M26" s="20">
        <f t="shared" si="9"/>
        <v>76.512942034269045</v>
      </c>
      <c r="N26" s="23">
        <v>2577</v>
      </c>
      <c r="O26" s="20">
        <f t="shared" si="10"/>
        <v>23.487057965730951</v>
      </c>
      <c r="P26" s="21">
        <v>10972</v>
      </c>
    </row>
    <row r="27" spans="1:17" s="2" customFormat="1" ht="21" customHeight="1" thickBot="1" x14ac:dyDescent="0.3">
      <c r="A27" s="24" t="s">
        <v>213</v>
      </c>
      <c r="B27" s="11">
        <f t="shared" si="1"/>
        <v>15179</v>
      </c>
      <c r="C27" s="25">
        <f t="shared" si="0"/>
        <v>83.378192804174674</v>
      </c>
      <c r="D27" s="13">
        <f t="shared" si="2"/>
        <v>3026</v>
      </c>
      <c r="E27" s="26">
        <f t="shared" si="3"/>
        <v>16.621807195825323</v>
      </c>
      <c r="F27" s="15">
        <f t="shared" si="4"/>
        <v>18205</v>
      </c>
      <c r="G27" s="16">
        <f t="shared" si="5"/>
        <v>7560</v>
      </c>
      <c r="H27" s="28">
        <f t="shared" si="6"/>
        <v>86.916532536215215</v>
      </c>
      <c r="I27" s="29">
        <v>1138</v>
      </c>
      <c r="J27" s="28">
        <f t="shared" si="7"/>
        <v>13.083467463784778</v>
      </c>
      <c r="K27" s="27">
        <v>8698</v>
      </c>
      <c r="L27" s="16">
        <f t="shared" si="8"/>
        <v>7619</v>
      </c>
      <c r="M27" s="26">
        <f t="shared" si="9"/>
        <v>80.140948774587144</v>
      </c>
      <c r="N27" s="29">
        <v>1888</v>
      </c>
      <c r="O27" s="26">
        <f t="shared" si="10"/>
        <v>19.859051225412856</v>
      </c>
      <c r="P27" s="27">
        <v>9507</v>
      </c>
    </row>
    <row r="28" spans="1:17" s="2" customFormat="1" ht="21" customHeight="1" thickBot="1" x14ac:dyDescent="0.3">
      <c r="A28" s="30" t="s">
        <v>16</v>
      </c>
      <c r="B28" s="31">
        <f>SUM(B7:B27)</f>
        <v>359027</v>
      </c>
      <c r="C28" s="32">
        <f t="shared" si="0"/>
        <v>83.803750577712208</v>
      </c>
      <c r="D28" s="33">
        <f>SUM(D7:D27)</f>
        <v>69387</v>
      </c>
      <c r="E28" s="34">
        <f t="shared" si="3"/>
        <v>16.196249422287785</v>
      </c>
      <c r="F28" s="35">
        <f>SUM(F7:F27)</f>
        <v>428414</v>
      </c>
      <c r="G28" s="36">
        <f>SUM(G7:G27)</f>
        <v>185653</v>
      </c>
      <c r="H28" s="37">
        <f t="shared" si="6"/>
        <v>88.676866053047632</v>
      </c>
      <c r="I28" s="38">
        <f>SUM(I7:I27)</f>
        <v>23706</v>
      </c>
      <c r="J28" s="37">
        <f t="shared" si="7"/>
        <v>11.323133946952364</v>
      </c>
      <c r="K28" s="35">
        <f>SUM(K7:K27)</f>
        <v>209359</v>
      </c>
      <c r="L28" s="36">
        <f>SUM(L7:L27)</f>
        <v>173374</v>
      </c>
      <c r="M28" s="34">
        <f t="shared" si="9"/>
        <v>79.146333112688595</v>
      </c>
      <c r="N28" s="38">
        <f>SUM(N7:N27)</f>
        <v>45681</v>
      </c>
      <c r="O28" s="34">
        <f t="shared" si="10"/>
        <v>20.853666887311405</v>
      </c>
      <c r="P28" s="35">
        <f>SUM(P7:P27)</f>
        <v>219055</v>
      </c>
      <c r="Q28" s="43"/>
    </row>
    <row r="29" spans="1:17" ht="15" customHeight="1" x14ac:dyDescent="0.25">
      <c r="A29" s="3" t="s">
        <v>31</v>
      </c>
      <c r="B29" s="3"/>
      <c r="C29" s="3"/>
      <c r="D29" s="3"/>
      <c r="E29" s="3"/>
      <c r="F29" s="3"/>
    </row>
    <row r="30" spans="1:17" ht="15" customHeight="1" x14ac:dyDescent="0.25">
      <c r="A30" s="3" t="s">
        <v>30</v>
      </c>
      <c r="B30" s="3"/>
      <c r="C30" s="3"/>
      <c r="D30" s="3"/>
      <c r="E30" s="3"/>
      <c r="F30" s="3"/>
    </row>
    <row r="31" spans="1:17" ht="15" customHeight="1" x14ac:dyDescent="0.25">
      <c r="A31" s="3" t="s">
        <v>62</v>
      </c>
      <c r="B31" s="3"/>
      <c r="C31" s="3"/>
      <c r="D31" s="3"/>
      <c r="E31" s="3"/>
      <c r="F31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8 H28 E28 J28 M28 O28 E7:E27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outlinePr summaryBelow="0" summaryRight="0"/>
  </sheetPr>
  <dimension ref="A1:P19"/>
  <sheetViews>
    <sheetView showGridLines="0" workbookViewId="0">
      <selection activeCell="A19" sqref="A19"/>
    </sheetView>
  </sheetViews>
  <sheetFormatPr baseColWidth="10" defaultColWidth="9.140625" defaultRowHeight="15" x14ac:dyDescent="0.25"/>
  <cols>
    <col min="1" max="1" width="18.28515625" style="39" customWidth="1"/>
    <col min="2" max="2" width="8.85546875" style="6" customWidth="1"/>
    <col min="3" max="3" width="7.7109375" style="6" customWidth="1"/>
    <col min="4" max="4" width="9.28515625" style="6" customWidth="1"/>
    <col min="5" max="5" width="7.7109375" style="6" customWidth="1"/>
    <col min="6" max="6" width="10.42578125" style="6" customWidth="1"/>
    <col min="7" max="7" width="8.85546875" style="6" customWidth="1"/>
    <col min="8" max="8" width="7.7109375" style="6" customWidth="1"/>
    <col min="9" max="9" width="9.28515625" style="6" customWidth="1"/>
    <col min="10" max="10" width="7.7109375" style="6" customWidth="1"/>
    <col min="11" max="11" width="10.42578125" style="6" customWidth="1"/>
    <col min="12" max="12" width="8.85546875" style="6" customWidth="1"/>
    <col min="13" max="13" width="7.7109375" style="6" customWidth="1"/>
    <col min="14" max="14" width="9.28515625" style="6" customWidth="1"/>
    <col min="15" max="15" width="7.7109375" style="6" customWidth="1"/>
    <col min="16" max="16" width="10.4257812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48.7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48</v>
      </c>
      <c r="B7" s="11">
        <f>G7+L7</f>
        <v>71285</v>
      </c>
      <c r="C7" s="12">
        <f t="shared" ref="C7:C16" si="0">B7/F7*100</f>
        <v>88.69713446726972</v>
      </c>
      <c r="D7" s="13">
        <f>I7+N7</f>
        <v>9084</v>
      </c>
      <c r="E7" s="14">
        <f>D7/F7*100</f>
        <v>11.302865532730282</v>
      </c>
      <c r="F7" s="15">
        <f>K7+P7</f>
        <v>80369</v>
      </c>
      <c r="G7" s="16">
        <f>K7-I7</f>
        <v>35796</v>
      </c>
      <c r="H7" s="17">
        <f>G7/K7*100</f>
        <v>91.742272797170529</v>
      </c>
      <c r="I7" s="18">
        <v>3222</v>
      </c>
      <c r="J7" s="17">
        <f>I7/K7*100</f>
        <v>8.2577272028294644</v>
      </c>
      <c r="K7" s="15">
        <v>39018</v>
      </c>
      <c r="L7" s="16">
        <f>P7-N7</f>
        <v>35489</v>
      </c>
      <c r="M7" s="14">
        <f>L7/P7*100</f>
        <v>85.823801117264395</v>
      </c>
      <c r="N7" s="18">
        <v>5862</v>
      </c>
      <c r="O7" s="14">
        <f>N7/P7*100</f>
        <v>14.176198882735605</v>
      </c>
      <c r="P7" s="15">
        <v>41351</v>
      </c>
    </row>
    <row r="8" spans="1:16" s="2" customFormat="1" ht="21.95" customHeight="1" x14ac:dyDescent="0.25">
      <c r="A8" s="10" t="s">
        <v>214</v>
      </c>
      <c r="B8" s="11">
        <f t="shared" ref="B8:B15" si="1">G8+L8</f>
        <v>19636</v>
      </c>
      <c r="C8" s="19">
        <f t="shared" si="0"/>
        <v>87.766504268537972</v>
      </c>
      <c r="D8" s="13">
        <f t="shared" ref="D8:D15" si="2">I8+N8</f>
        <v>2737</v>
      </c>
      <c r="E8" s="20">
        <f t="shared" ref="E8:E16" si="3">D8/F8*100</f>
        <v>12.23349573146203</v>
      </c>
      <c r="F8" s="15">
        <f t="shared" ref="F8:F15" si="4">K8+P8</f>
        <v>22373</v>
      </c>
      <c r="G8" s="16">
        <f t="shared" ref="G8:G15" si="5">K8-I8</f>
        <v>10219</v>
      </c>
      <c r="H8" s="22">
        <f t="shared" ref="H8:H16" si="6">G8/K8*100</f>
        <v>92.630529369108046</v>
      </c>
      <c r="I8" s="23">
        <v>813</v>
      </c>
      <c r="J8" s="22">
        <f t="shared" ref="J8:J16" si="7">I8/K8*100</f>
        <v>7.3694706308919518</v>
      </c>
      <c r="K8" s="21">
        <v>11032</v>
      </c>
      <c r="L8" s="16">
        <f t="shared" ref="L8:L15" si="8">P8-N8</f>
        <v>9417</v>
      </c>
      <c r="M8" s="20">
        <f t="shared" ref="M8:M16" si="9">L8/P8*100</f>
        <v>83.035005731416973</v>
      </c>
      <c r="N8" s="23">
        <v>1924</v>
      </c>
      <c r="O8" s="20">
        <f t="shared" ref="O8:O16" si="10">N8/P8*100</f>
        <v>16.964994268583016</v>
      </c>
      <c r="P8" s="21">
        <v>11341</v>
      </c>
    </row>
    <row r="9" spans="1:16" s="2" customFormat="1" ht="21.95" customHeight="1" x14ac:dyDescent="0.25">
      <c r="A9" s="10" t="s">
        <v>215</v>
      </c>
      <c r="B9" s="11">
        <f t="shared" si="1"/>
        <v>10372</v>
      </c>
      <c r="C9" s="19">
        <f t="shared" si="0"/>
        <v>90.230535015224007</v>
      </c>
      <c r="D9" s="13">
        <f t="shared" si="2"/>
        <v>1123</v>
      </c>
      <c r="E9" s="20">
        <f t="shared" si="3"/>
        <v>9.7694649847759898</v>
      </c>
      <c r="F9" s="15">
        <f t="shared" si="4"/>
        <v>11495</v>
      </c>
      <c r="G9" s="16">
        <f t="shared" si="5"/>
        <v>5298</v>
      </c>
      <c r="H9" s="22">
        <f t="shared" si="6"/>
        <v>93.143459915611814</v>
      </c>
      <c r="I9" s="23">
        <v>390</v>
      </c>
      <c r="J9" s="22">
        <f t="shared" si="7"/>
        <v>6.8565400843881852</v>
      </c>
      <c r="K9" s="21">
        <v>5688</v>
      </c>
      <c r="L9" s="16">
        <f t="shared" si="8"/>
        <v>5074</v>
      </c>
      <c r="M9" s="20">
        <f t="shared" si="9"/>
        <v>87.37730325469262</v>
      </c>
      <c r="N9" s="23">
        <v>733</v>
      </c>
      <c r="O9" s="20">
        <f t="shared" si="10"/>
        <v>12.622696745307389</v>
      </c>
      <c r="P9" s="21">
        <v>5807</v>
      </c>
    </row>
    <row r="10" spans="1:16" s="2" customFormat="1" ht="21.95" customHeight="1" x14ac:dyDescent="0.25">
      <c r="A10" s="10" t="s">
        <v>216</v>
      </c>
      <c r="B10" s="11">
        <f t="shared" si="1"/>
        <v>8411</v>
      </c>
      <c r="C10" s="19">
        <f t="shared" si="0"/>
        <v>90.275839862616721</v>
      </c>
      <c r="D10" s="13">
        <f t="shared" si="2"/>
        <v>906</v>
      </c>
      <c r="E10" s="20">
        <f t="shared" si="3"/>
        <v>9.7241601373832776</v>
      </c>
      <c r="F10" s="15">
        <f t="shared" si="4"/>
        <v>9317</v>
      </c>
      <c r="G10" s="16">
        <f t="shared" si="5"/>
        <v>4360</v>
      </c>
      <c r="H10" s="22">
        <f t="shared" si="6"/>
        <v>94.597526578433502</v>
      </c>
      <c r="I10" s="23">
        <v>249</v>
      </c>
      <c r="J10" s="22">
        <f t="shared" si="7"/>
        <v>5.4024734215665005</v>
      </c>
      <c r="K10" s="21">
        <v>4609</v>
      </c>
      <c r="L10" s="16">
        <f t="shared" si="8"/>
        <v>4051</v>
      </c>
      <c r="M10" s="20">
        <f t="shared" si="9"/>
        <v>86.045029736618517</v>
      </c>
      <c r="N10" s="23">
        <v>657</v>
      </c>
      <c r="O10" s="20">
        <f t="shared" si="10"/>
        <v>13.954970263381478</v>
      </c>
      <c r="P10" s="21">
        <v>4708</v>
      </c>
    </row>
    <row r="11" spans="1:16" s="2" customFormat="1" ht="21.95" customHeight="1" x14ac:dyDescent="0.25">
      <c r="A11" s="10" t="s">
        <v>217</v>
      </c>
      <c r="B11" s="11">
        <f t="shared" si="1"/>
        <v>17544</v>
      </c>
      <c r="C11" s="19">
        <f t="shared" si="0"/>
        <v>90.704167097508019</v>
      </c>
      <c r="D11" s="13">
        <f t="shared" si="2"/>
        <v>1798</v>
      </c>
      <c r="E11" s="20">
        <f t="shared" si="3"/>
        <v>9.2958329024919859</v>
      </c>
      <c r="F11" s="15">
        <f t="shared" si="4"/>
        <v>19342</v>
      </c>
      <c r="G11" s="16">
        <f t="shared" si="5"/>
        <v>8944</v>
      </c>
      <c r="H11" s="22">
        <f t="shared" si="6"/>
        <v>94.266441821247895</v>
      </c>
      <c r="I11" s="23">
        <v>544</v>
      </c>
      <c r="J11" s="22">
        <f t="shared" si="7"/>
        <v>5.7335581787521077</v>
      </c>
      <c r="K11" s="21">
        <v>9488</v>
      </c>
      <c r="L11" s="16">
        <f t="shared" si="8"/>
        <v>8600</v>
      </c>
      <c r="M11" s="20">
        <f t="shared" si="9"/>
        <v>87.274203369190175</v>
      </c>
      <c r="N11" s="23">
        <v>1254</v>
      </c>
      <c r="O11" s="20">
        <f t="shared" si="10"/>
        <v>12.725796630809825</v>
      </c>
      <c r="P11" s="21">
        <v>9854</v>
      </c>
    </row>
    <row r="12" spans="1:16" s="2" customFormat="1" ht="21.95" customHeight="1" x14ac:dyDescent="0.25">
      <c r="A12" s="10" t="s">
        <v>218</v>
      </c>
      <c r="B12" s="11">
        <f t="shared" si="1"/>
        <v>31074</v>
      </c>
      <c r="C12" s="19">
        <f t="shared" si="0"/>
        <v>81.987282657449668</v>
      </c>
      <c r="D12" s="13">
        <f t="shared" si="2"/>
        <v>6827</v>
      </c>
      <c r="E12" s="20">
        <f t="shared" si="3"/>
        <v>18.012717342550328</v>
      </c>
      <c r="F12" s="15">
        <f t="shared" si="4"/>
        <v>37901</v>
      </c>
      <c r="G12" s="16">
        <f t="shared" si="5"/>
        <v>16251</v>
      </c>
      <c r="H12" s="22">
        <f t="shared" si="6"/>
        <v>86.561201661872801</v>
      </c>
      <c r="I12" s="23">
        <v>2523</v>
      </c>
      <c r="J12" s="22">
        <f t="shared" si="7"/>
        <v>13.438798338127198</v>
      </c>
      <c r="K12" s="21">
        <v>18774</v>
      </c>
      <c r="L12" s="16">
        <f t="shared" si="8"/>
        <v>14823</v>
      </c>
      <c r="M12" s="20">
        <f t="shared" si="9"/>
        <v>77.497778010142724</v>
      </c>
      <c r="N12" s="23">
        <v>4304</v>
      </c>
      <c r="O12" s="20">
        <f t="shared" si="10"/>
        <v>22.502221989857272</v>
      </c>
      <c r="P12" s="21">
        <v>19127</v>
      </c>
    </row>
    <row r="13" spans="1:16" s="2" customFormat="1" ht="21.95" customHeight="1" x14ac:dyDescent="0.25">
      <c r="A13" s="10" t="s">
        <v>219</v>
      </c>
      <c r="B13" s="11">
        <f t="shared" si="1"/>
        <v>22552</v>
      </c>
      <c r="C13" s="19">
        <f t="shared" si="0"/>
        <v>83.553777184987581</v>
      </c>
      <c r="D13" s="13">
        <f t="shared" si="2"/>
        <v>4439</v>
      </c>
      <c r="E13" s="20">
        <f t="shared" si="3"/>
        <v>16.446222815012412</v>
      </c>
      <c r="F13" s="15">
        <f t="shared" si="4"/>
        <v>26991</v>
      </c>
      <c r="G13" s="16">
        <f t="shared" si="5"/>
        <v>11684</v>
      </c>
      <c r="H13" s="22">
        <f t="shared" si="6"/>
        <v>87.161506900410288</v>
      </c>
      <c r="I13" s="23">
        <v>1721</v>
      </c>
      <c r="J13" s="22">
        <f t="shared" si="7"/>
        <v>12.838493099589703</v>
      </c>
      <c r="K13" s="21">
        <v>13405</v>
      </c>
      <c r="L13" s="16">
        <f t="shared" si="8"/>
        <v>10868</v>
      </c>
      <c r="M13" s="20">
        <f t="shared" si="9"/>
        <v>79.994111585455613</v>
      </c>
      <c r="N13" s="23">
        <v>2718</v>
      </c>
      <c r="O13" s="20">
        <f t="shared" si="10"/>
        <v>20.005888414544383</v>
      </c>
      <c r="P13" s="21">
        <v>13586</v>
      </c>
    </row>
    <row r="14" spans="1:16" s="2" customFormat="1" ht="21.95" customHeight="1" x14ac:dyDescent="0.25">
      <c r="A14" s="10" t="s">
        <v>220</v>
      </c>
      <c r="B14" s="11">
        <f t="shared" si="1"/>
        <v>24742</v>
      </c>
      <c r="C14" s="19">
        <f t="shared" si="0"/>
        <v>84.61406928627612</v>
      </c>
      <c r="D14" s="13">
        <f t="shared" si="2"/>
        <v>4499</v>
      </c>
      <c r="E14" s="20">
        <f t="shared" si="3"/>
        <v>15.38593071372388</v>
      </c>
      <c r="F14" s="15">
        <f t="shared" si="4"/>
        <v>29241</v>
      </c>
      <c r="G14" s="16">
        <f t="shared" si="5"/>
        <v>12795</v>
      </c>
      <c r="H14" s="22">
        <f t="shared" si="6"/>
        <v>89.083060641927176</v>
      </c>
      <c r="I14" s="23">
        <v>1568</v>
      </c>
      <c r="J14" s="22">
        <f t="shared" si="7"/>
        <v>10.916939358072826</v>
      </c>
      <c r="K14" s="21">
        <v>14363</v>
      </c>
      <c r="L14" s="16">
        <f t="shared" si="8"/>
        <v>11947</v>
      </c>
      <c r="M14" s="20">
        <f t="shared" si="9"/>
        <v>80.299771474660574</v>
      </c>
      <c r="N14" s="23">
        <v>2931</v>
      </c>
      <c r="O14" s="20">
        <f t="shared" si="10"/>
        <v>19.700228525339426</v>
      </c>
      <c r="P14" s="21">
        <v>14878</v>
      </c>
    </row>
    <row r="15" spans="1:16" s="2" customFormat="1" ht="21.95" customHeight="1" thickBot="1" x14ac:dyDescent="0.3">
      <c r="A15" s="24" t="s">
        <v>221</v>
      </c>
      <c r="B15" s="11">
        <f t="shared" si="1"/>
        <v>26314</v>
      </c>
      <c r="C15" s="25">
        <f t="shared" si="0"/>
        <v>85.07322750638518</v>
      </c>
      <c r="D15" s="13">
        <f t="shared" si="2"/>
        <v>4617</v>
      </c>
      <c r="E15" s="26">
        <f t="shared" si="3"/>
        <v>14.92677249361482</v>
      </c>
      <c r="F15" s="15">
        <f t="shared" si="4"/>
        <v>30931</v>
      </c>
      <c r="G15" s="16">
        <f t="shared" si="5"/>
        <v>13513</v>
      </c>
      <c r="H15" s="28">
        <f t="shared" si="6"/>
        <v>90.794866626352217</v>
      </c>
      <c r="I15" s="29">
        <v>1370</v>
      </c>
      <c r="J15" s="28">
        <f t="shared" si="7"/>
        <v>9.2051333736477865</v>
      </c>
      <c r="K15" s="27">
        <v>14883</v>
      </c>
      <c r="L15" s="16">
        <f t="shared" si="8"/>
        <v>12801</v>
      </c>
      <c r="M15" s="26">
        <f t="shared" si="9"/>
        <v>79.766949152542381</v>
      </c>
      <c r="N15" s="29">
        <v>3247</v>
      </c>
      <c r="O15" s="26">
        <f t="shared" si="10"/>
        <v>20.233050847457626</v>
      </c>
      <c r="P15" s="27">
        <v>16048</v>
      </c>
    </row>
    <row r="16" spans="1:16" s="2" customFormat="1" ht="21.95" customHeight="1" thickBot="1" x14ac:dyDescent="0.3">
      <c r="A16" s="30" t="s">
        <v>17</v>
      </c>
      <c r="B16" s="31">
        <f>SUM(B7:B15)</f>
        <v>231930</v>
      </c>
      <c r="C16" s="32">
        <f t="shared" si="0"/>
        <v>86.553963278101207</v>
      </c>
      <c r="D16" s="33">
        <f>SUM(D7:D15)</f>
        <v>36030</v>
      </c>
      <c r="E16" s="34">
        <f t="shared" si="3"/>
        <v>13.446036721898791</v>
      </c>
      <c r="F16" s="35">
        <f>SUM(F7:F15)</f>
        <v>267960</v>
      </c>
      <c r="G16" s="36">
        <f>SUM(G7:G15)</f>
        <v>118860</v>
      </c>
      <c r="H16" s="37">
        <f t="shared" si="6"/>
        <v>90.553100716135916</v>
      </c>
      <c r="I16" s="38">
        <f>SUM(I7:I15)</f>
        <v>12400</v>
      </c>
      <c r="J16" s="37">
        <f t="shared" si="7"/>
        <v>9.4468992838640862</v>
      </c>
      <c r="K16" s="35">
        <f>SUM(K7:K15)</f>
        <v>131260</v>
      </c>
      <c r="L16" s="36">
        <f>SUM(L7:L15)</f>
        <v>113070</v>
      </c>
      <c r="M16" s="34">
        <f t="shared" si="9"/>
        <v>82.713972201901981</v>
      </c>
      <c r="N16" s="38">
        <f>SUM(N7:N15)</f>
        <v>23630</v>
      </c>
      <c r="O16" s="34">
        <f t="shared" si="10"/>
        <v>17.286027798098026</v>
      </c>
      <c r="P16" s="35">
        <f>SUM(P7:P15)</f>
        <v>136700</v>
      </c>
    </row>
    <row r="17" spans="1:16" s="1" customFormat="1" ht="15" customHeight="1" x14ac:dyDescent="0.25">
      <c r="A17" s="3" t="s">
        <v>31</v>
      </c>
      <c r="B17" s="3"/>
      <c r="C17" s="3"/>
      <c r="D17" s="3"/>
      <c r="E17" s="3"/>
      <c r="F17" s="3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s="1" customFormat="1" ht="15" customHeight="1" x14ac:dyDescent="0.25">
      <c r="A18" s="3" t="s">
        <v>30</v>
      </c>
      <c r="B18" s="3"/>
      <c r="C18" s="3"/>
      <c r="D18" s="3"/>
      <c r="E18" s="3"/>
      <c r="F18" s="3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s="1" customFormat="1" ht="15" customHeight="1" x14ac:dyDescent="0.25">
      <c r="A19" s="3" t="s">
        <v>62</v>
      </c>
      <c r="B19" s="3"/>
      <c r="C19" s="3"/>
      <c r="D19" s="3"/>
      <c r="E19" s="3"/>
      <c r="F19" s="3"/>
      <c r="G19" s="6"/>
      <c r="H19" s="6"/>
      <c r="I19" s="6"/>
      <c r="J19" s="6"/>
      <c r="K19" s="6"/>
      <c r="L19" s="6"/>
      <c r="M19" s="6"/>
      <c r="N19" s="6"/>
      <c r="O19" s="6"/>
      <c r="P19" s="6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16 E16 H16 J16 M16 O16 E7:E15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outlinePr summaryBelow="0" summaryRight="0"/>
  </sheetPr>
  <dimension ref="A1:P40"/>
  <sheetViews>
    <sheetView showGridLines="0" topLeftCell="A23" zoomScaleNormal="100" workbookViewId="0">
      <selection activeCell="A40" sqref="A40"/>
    </sheetView>
  </sheetViews>
  <sheetFormatPr baseColWidth="10" defaultColWidth="9.140625" defaultRowHeight="15" x14ac:dyDescent="0.25"/>
  <cols>
    <col min="1" max="1" width="24.42578125" style="39" customWidth="1"/>
    <col min="2" max="2" width="8.85546875" style="6" customWidth="1"/>
    <col min="3" max="3" width="8.7109375" style="6" customWidth="1"/>
    <col min="4" max="4" width="9.7109375" style="6" customWidth="1"/>
    <col min="5" max="5" width="8.7109375" style="6" customWidth="1"/>
    <col min="6" max="6" width="10.28515625" style="6" customWidth="1"/>
    <col min="7" max="7" width="8.85546875" style="6" customWidth="1"/>
    <col min="8" max="8" width="8.7109375" style="6" customWidth="1"/>
    <col min="9" max="9" width="9.7109375" style="6" customWidth="1"/>
    <col min="10" max="10" width="8.7109375" style="6" customWidth="1"/>
    <col min="11" max="11" width="10.28515625" style="6" customWidth="1"/>
    <col min="12" max="12" width="8.85546875" style="6" customWidth="1"/>
    <col min="13" max="13" width="8.7109375" style="6" customWidth="1"/>
    <col min="14" max="14" width="9.7109375" style="6" customWidth="1"/>
    <col min="15" max="15" width="8.7109375" style="6" customWidth="1"/>
    <col min="16" max="16" width="10.2851562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49.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18" customHeight="1" x14ac:dyDescent="0.25">
      <c r="A7" s="10" t="s">
        <v>49</v>
      </c>
      <c r="B7" s="11">
        <f>G7+L7</f>
        <v>32618</v>
      </c>
      <c r="C7" s="12">
        <f t="shared" ref="C7:C37" si="0">B7/F7*100</f>
        <v>91.749880453433093</v>
      </c>
      <c r="D7" s="13">
        <f>I7+N7</f>
        <v>2933</v>
      </c>
      <c r="E7" s="14">
        <f>D7/F7*100</f>
        <v>8.2501195465669053</v>
      </c>
      <c r="F7" s="15">
        <f>K7+P7</f>
        <v>35551</v>
      </c>
      <c r="G7" s="16">
        <f>K7-I7</f>
        <v>15828</v>
      </c>
      <c r="H7" s="17">
        <f>G7/K7*100</f>
        <v>93.751110584611737</v>
      </c>
      <c r="I7" s="18">
        <v>1055</v>
      </c>
      <c r="J7" s="17">
        <f>I7/K7*100</f>
        <v>6.2488894153882608</v>
      </c>
      <c r="K7" s="15">
        <v>16883</v>
      </c>
      <c r="L7" s="16">
        <f>P7-N7</f>
        <v>16790</v>
      </c>
      <c r="M7" s="14">
        <f>L7/P7*100</f>
        <v>89.940004285408179</v>
      </c>
      <c r="N7" s="18">
        <v>1878</v>
      </c>
      <c r="O7" s="14">
        <f>N7/P7*100</f>
        <v>10.059995714591814</v>
      </c>
      <c r="P7" s="15">
        <v>18668</v>
      </c>
    </row>
    <row r="8" spans="1:16" s="2" customFormat="1" ht="18" customHeight="1" x14ac:dyDescent="0.25">
      <c r="A8" s="10" t="s">
        <v>70</v>
      </c>
      <c r="B8" s="11">
        <f t="shared" ref="B8:B36" si="1">G8+L8</f>
        <v>56913</v>
      </c>
      <c r="C8" s="19">
        <f t="shared" si="0"/>
        <v>90.075018992149907</v>
      </c>
      <c r="D8" s="13">
        <f t="shared" ref="D8:D36" si="2">I8+N8</f>
        <v>6271</v>
      </c>
      <c r="E8" s="20">
        <f t="shared" ref="E8:E37" si="3">D8/F8*100</f>
        <v>9.9249810078500875</v>
      </c>
      <c r="F8" s="15">
        <f t="shared" ref="F8:F36" si="4">K8+P8</f>
        <v>63184</v>
      </c>
      <c r="G8" s="16">
        <f t="shared" ref="G8:G36" si="5">K8-I8</f>
        <v>28098</v>
      </c>
      <c r="H8" s="22">
        <f t="shared" ref="H8:H37" si="6">G8/K8*100</f>
        <v>93.426433915211973</v>
      </c>
      <c r="I8" s="18">
        <v>1977</v>
      </c>
      <c r="J8" s="22">
        <f t="shared" ref="J8:J37" si="7">I8/K8*100</f>
        <v>6.5735660847880295</v>
      </c>
      <c r="K8" s="15">
        <v>30075</v>
      </c>
      <c r="L8" s="16">
        <f t="shared" ref="L8:L36" si="8">P8-N8</f>
        <v>28815</v>
      </c>
      <c r="M8" s="20">
        <f t="shared" ref="M8:M37" si="9">L8/P8*100</f>
        <v>87.030716723549489</v>
      </c>
      <c r="N8" s="18">
        <v>4294</v>
      </c>
      <c r="O8" s="20">
        <f t="shared" ref="O8:O37" si="10">N8/P8*100</f>
        <v>12.969283276450511</v>
      </c>
      <c r="P8" s="15">
        <v>33109</v>
      </c>
    </row>
    <row r="9" spans="1:16" s="2" customFormat="1" ht="18" customHeight="1" x14ac:dyDescent="0.25">
      <c r="A9" s="10" t="s">
        <v>222</v>
      </c>
      <c r="B9" s="11">
        <f t="shared" si="1"/>
        <v>12548</v>
      </c>
      <c r="C9" s="19">
        <f t="shared" si="0"/>
        <v>86.139905265325737</v>
      </c>
      <c r="D9" s="13">
        <f t="shared" si="2"/>
        <v>2019</v>
      </c>
      <c r="E9" s="20">
        <f t="shared" si="3"/>
        <v>13.860094734674263</v>
      </c>
      <c r="F9" s="15">
        <f t="shared" si="4"/>
        <v>14567</v>
      </c>
      <c r="G9" s="16">
        <f t="shared" si="5"/>
        <v>6292</v>
      </c>
      <c r="H9" s="22">
        <f t="shared" si="6"/>
        <v>91.400348634514813</v>
      </c>
      <c r="I9" s="18">
        <v>592</v>
      </c>
      <c r="J9" s="22">
        <f t="shared" si="7"/>
        <v>8.5996513654851832</v>
      </c>
      <c r="K9" s="15">
        <v>6884</v>
      </c>
      <c r="L9" s="16">
        <f t="shared" si="8"/>
        <v>6256</v>
      </c>
      <c r="M9" s="20">
        <f t="shared" si="9"/>
        <v>81.42652609657685</v>
      </c>
      <c r="N9" s="18">
        <v>1427</v>
      </c>
      <c r="O9" s="20">
        <f t="shared" si="10"/>
        <v>18.573473903423142</v>
      </c>
      <c r="P9" s="15">
        <v>7683</v>
      </c>
    </row>
    <row r="10" spans="1:16" s="2" customFormat="1" ht="18" customHeight="1" x14ac:dyDescent="0.25">
      <c r="A10" s="10" t="s">
        <v>223</v>
      </c>
      <c r="B10" s="11">
        <f t="shared" si="1"/>
        <v>36921</v>
      </c>
      <c r="C10" s="19">
        <f t="shared" si="0"/>
        <v>76.663205980066436</v>
      </c>
      <c r="D10" s="13">
        <f t="shared" si="2"/>
        <v>11239</v>
      </c>
      <c r="E10" s="20">
        <f t="shared" si="3"/>
        <v>23.336794019933553</v>
      </c>
      <c r="F10" s="15">
        <f t="shared" si="4"/>
        <v>48160</v>
      </c>
      <c r="G10" s="16">
        <f t="shared" si="5"/>
        <v>19899</v>
      </c>
      <c r="H10" s="22">
        <f t="shared" si="6"/>
        <v>85.42543144157294</v>
      </c>
      <c r="I10" s="18">
        <v>3395</v>
      </c>
      <c r="J10" s="22">
        <f t="shared" si="7"/>
        <v>14.574568558427062</v>
      </c>
      <c r="K10" s="15">
        <v>23294</v>
      </c>
      <c r="L10" s="16">
        <f t="shared" si="8"/>
        <v>17022</v>
      </c>
      <c r="M10" s="20">
        <f t="shared" si="9"/>
        <v>68.454918362422589</v>
      </c>
      <c r="N10" s="18">
        <v>7844</v>
      </c>
      <c r="O10" s="20">
        <f t="shared" si="10"/>
        <v>31.545081637577415</v>
      </c>
      <c r="P10" s="15">
        <v>24866</v>
      </c>
    </row>
    <row r="11" spans="1:16" s="2" customFormat="1" ht="18" customHeight="1" x14ac:dyDescent="0.25">
      <c r="A11" s="10" t="s">
        <v>224</v>
      </c>
      <c r="B11" s="11">
        <f t="shared" si="1"/>
        <v>25056</v>
      </c>
      <c r="C11" s="19">
        <f t="shared" si="0"/>
        <v>81.129387385053747</v>
      </c>
      <c r="D11" s="13">
        <f t="shared" si="2"/>
        <v>5828</v>
      </c>
      <c r="E11" s="20">
        <f t="shared" si="3"/>
        <v>18.87061261494625</v>
      </c>
      <c r="F11" s="15">
        <f t="shared" si="4"/>
        <v>30884</v>
      </c>
      <c r="G11" s="16">
        <f t="shared" si="5"/>
        <v>13438</v>
      </c>
      <c r="H11" s="22">
        <f t="shared" si="6"/>
        <v>89.886287625418063</v>
      </c>
      <c r="I11" s="18">
        <v>1512</v>
      </c>
      <c r="J11" s="22">
        <f t="shared" si="7"/>
        <v>10.11371237458194</v>
      </c>
      <c r="K11" s="15">
        <v>14950</v>
      </c>
      <c r="L11" s="16">
        <f t="shared" si="8"/>
        <v>11618</v>
      </c>
      <c r="M11" s="20">
        <f t="shared" si="9"/>
        <v>72.913267227312659</v>
      </c>
      <c r="N11" s="18">
        <v>4316</v>
      </c>
      <c r="O11" s="20">
        <f t="shared" si="10"/>
        <v>27.086732772687334</v>
      </c>
      <c r="P11" s="15">
        <v>15934</v>
      </c>
    </row>
    <row r="12" spans="1:16" s="2" customFormat="1" ht="18" customHeight="1" x14ac:dyDescent="0.25">
      <c r="A12" s="10" t="s">
        <v>225</v>
      </c>
      <c r="B12" s="11">
        <f t="shared" si="1"/>
        <v>37311</v>
      </c>
      <c r="C12" s="19">
        <f t="shared" si="0"/>
        <v>72.776390731060317</v>
      </c>
      <c r="D12" s="13">
        <f t="shared" si="2"/>
        <v>13957</v>
      </c>
      <c r="E12" s="20">
        <f t="shared" si="3"/>
        <v>27.22360926893969</v>
      </c>
      <c r="F12" s="15">
        <f t="shared" si="4"/>
        <v>51268</v>
      </c>
      <c r="G12" s="16">
        <f t="shared" si="5"/>
        <v>19866</v>
      </c>
      <c r="H12" s="22">
        <f t="shared" si="6"/>
        <v>82.62352354017635</v>
      </c>
      <c r="I12" s="18">
        <v>4178</v>
      </c>
      <c r="J12" s="22">
        <f t="shared" si="7"/>
        <v>17.376476459823657</v>
      </c>
      <c r="K12" s="15">
        <v>24044</v>
      </c>
      <c r="L12" s="16">
        <f t="shared" si="8"/>
        <v>17445</v>
      </c>
      <c r="M12" s="20">
        <f t="shared" si="9"/>
        <v>64.079488686453132</v>
      </c>
      <c r="N12" s="18">
        <v>9779</v>
      </c>
      <c r="O12" s="20">
        <f t="shared" si="10"/>
        <v>35.920511313546868</v>
      </c>
      <c r="P12" s="15">
        <v>27224</v>
      </c>
    </row>
    <row r="13" spans="1:16" s="2" customFormat="1" ht="18" customHeight="1" x14ac:dyDescent="0.25">
      <c r="A13" s="10" t="s">
        <v>226</v>
      </c>
      <c r="B13" s="11">
        <f t="shared" si="1"/>
        <v>40222</v>
      </c>
      <c r="C13" s="19">
        <f t="shared" si="0"/>
        <v>76.405220067245409</v>
      </c>
      <c r="D13" s="13">
        <f t="shared" si="2"/>
        <v>12421</v>
      </c>
      <c r="E13" s="20">
        <f t="shared" si="3"/>
        <v>23.594779932754591</v>
      </c>
      <c r="F13" s="15">
        <f t="shared" si="4"/>
        <v>52643</v>
      </c>
      <c r="G13" s="16">
        <f t="shared" si="5"/>
        <v>21457</v>
      </c>
      <c r="H13" s="22">
        <f t="shared" si="6"/>
        <v>82.488851299400281</v>
      </c>
      <c r="I13" s="23">
        <v>4555</v>
      </c>
      <c r="J13" s="22">
        <f t="shared" si="7"/>
        <v>17.511148700599723</v>
      </c>
      <c r="K13" s="21">
        <v>26012</v>
      </c>
      <c r="L13" s="16">
        <f t="shared" si="8"/>
        <v>18765</v>
      </c>
      <c r="M13" s="20">
        <f t="shared" si="9"/>
        <v>70.462994254815811</v>
      </c>
      <c r="N13" s="23">
        <v>7866</v>
      </c>
      <c r="O13" s="20">
        <f t="shared" si="10"/>
        <v>29.537005745184185</v>
      </c>
      <c r="P13" s="21">
        <v>26631</v>
      </c>
    </row>
    <row r="14" spans="1:16" s="2" customFormat="1" ht="18" customHeight="1" x14ac:dyDescent="0.25">
      <c r="A14" s="10" t="s">
        <v>227</v>
      </c>
      <c r="B14" s="11">
        <f t="shared" si="1"/>
        <v>8711</v>
      </c>
      <c r="C14" s="19">
        <f t="shared" si="0"/>
        <v>81.19873228933632</v>
      </c>
      <c r="D14" s="13">
        <f t="shared" si="2"/>
        <v>2017</v>
      </c>
      <c r="E14" s="20">
        <f t="shared" si="3"/>
        <v>18.801267710663684</v>
      </c>
      <c r="F14" s="15">
        <f t="shared" si="4"/>
        <v>10728</v>
      </c>
      <c r="G14" s="16">
        <f t="shared" si="5"/>
        <v>4700</v>
      </c>
      <c r="H14" s="22">
        <f t="shared" si="6"/>
        <v>88.130508156759802</v>
      </c>
      <c r="I14" s="23">
        <v>633</v>
      </c>
      <c r="J14" s="22">
        <f t="shared" si="7"/>
        <v>11.869491843240203</v>
      </c>
      <c r="K14" s="21">
        <v>5333</v>
      </c>
      <c r="L14" s="16">
        <f t="shared" si="8"/>
        <v>4011</v>
      </c>
      <c r="M14" s="20">
        <f t="shared" si="9"/>
        <v>74.346617238183498</v>
      </c>
      <c r="N14" s="23">
        <v>1384</v>
      </c>
      <c r="O14" s="20">
        <f t="shared" si="10"/>
        <v>25.653382761816495</v>
      </c>
      <c r="P14" s="21">
        <v>5395</v>
      </c>
    </row>
    <row r="15" spans="1:16" s="2" customFormat="1" ht="18" customHeight="1" x14ac:dyDescent="0.25">
      <c r="A15" s="10" t="s">
        <v>228</v>
      </c>
      <c r="B15" s="11">
        <f t="shared" si="1"/>
        <v>27334</v>
      </c>
      <c r="C15" s="19">
        <f t="shared" si="0"/>
        <v>69.142235600637449</v>
      </c>
      <c r="D15" s="13">
        <f t="shared" si="2"/>
        <v>12199</v>
      </c>
      <c r="E15" s="20">
        <f t="shared" si="3"/>
        <v>30.857764399362559</v>
      </c>
      <c r="F15" s="15">
        <f t="shared" si="4"/>
        <v>39533</v>
      </c>
      <c r="G15" s="16">
        <f t="shared" si="5"/>
        <v>14017</v>
      </c>
      <c r="H15" s="22">
        <f t="shared" si="6"/>
        <v>75.037473233404711</v>
      </c>
      <c r="I15" s="23">
        <v>4663</v>
      </c>
      <c r="J15" s="22">
        <f t="shared" si="7"/>
        <v>24.962526766595289</v>
      </c>
      <c r="K15" s="21">
        <v>18680</v>
      </c>
      <c r="L15" s="16">
        <f t="shared" si="8"/>
        <v>13317</v>
      </c>
      <c r="M15" s="20">
        <f t="shared" si="9"/>
        <v>63.861314918716729</v>
      </c>
      <c r="N15" s="23">
        <v>7536</v>
      </c>
      <c r="O15" s="20">
        <f t="shared" si="10"/>
        <v>36.138685081283271</v>
      </c>
      <c r="P15" s="21">
        <v>20853</v>
      </c>
    </row>
    <row r="16" spans="1:16" s="2" customFormat="1" ht="18" customHeight="1" x14ac:dyDescent="0.25">
      <c r="A16" s="10" t="s">
        <v>229</v>
      </c>
      <c r="B16" s="11">
        <f t="shared" si="1"/>
        <v>26766</v>
      </c>
      <c r="C16" s="19">
        <f t="shared" si="0"/>
        <v>91.935151473517891</v>
      </c>
      <c r="D16" s="13">
        <f t="shared" si="2"/>
        <v>2348</v>
      </c>
      <c r="E16" s="20">
        <f t="shared" si="3"/>
        <v>8.0648485264821055</v>
      </c>
      <c r="F16" s="15">
        <f t="shared" si="4"/>
        <v>29114</v>
      </c>
      <c r="G16" s="16">
        <f t="shared" si="5"/>
        <v>13378</v>
      </c>
      <c r="H16" s="22">
        <f t="shared" si="6"/>
        <v>95.054710814267438</v>
      </c>
      <c r="I16" s="23">
        <v>696</v>
      </c>
      <c r="J16" s="22">
        <f t="shared" si="7"/>
        <v>4.9452891857325563</v>
      </c>
      <c r="K16" s="21">
        <v>14074</v>
      </c>
      <c r="L16" s="16">
        <f t="shared" si="8"/>
        <v>13388</v>
      </c>
      <c r="M16" s="20">
        <f t="shared" si="9"/>
        <v>89.015957446808514</v>
      </c>
      <c r="N16" s="23">
        <v>1652</v>
      </c>
      <c r="O16" s="20">
        <f t="shared" si="10"/>
        <v>10.98404255319149</v>
      </c>
      <c r="P16" s="21">
        <v>15040</v>
      </c>
    </row>
    <row r="17" spans="1:16" s="2" customFormat="1" ht="18" customHeight="1" x14ac:dyDescent="0.25">
      <c r="A17" s="10" t="s">
        <v>230</v>
      </c>
      <c r="B17" s="11">
        <f t="shared" si="1"/>
        <v>11778</v>
      </c>
      <c r="C17" s="19">
        <f t="shared" si="0"/>
        <v>90.495582020745289</v>
      </c>
      <c r="D17" s="13">
        <f t="shared" si="2"/>
        <v>1237</v>
      </c>
      <c r="E17" s="20">
        <f t="shared" si="3"/>
        <v>9.5044179792547059</v>
      </c>
      <c r="F17" s="15">
        <f t="shared" si="4"/>
        <v>13015</v>
      </c>
      <c r="G17" s="16">
        <f t="shared" si="5"/>
        <v>5893</v>
      </c>
      <c r="H17" s="22">
        <f t="shared" si="6"/>
        <v>93.584246466571386</v>
      </c>
      <c r="I17" s="23">
        <v>404</v>
      </c>
      <c r="J17" s="22">
        <f t="shared" si="7"/>
        <v>6.4157535334286173</v>
      </c>
      <c r="K17" s="21">
        <v>6297</v>
      </c>
      <c r="L17" s="16">
        <f t="shared" si="8"/>
        <v>5885</v>
      </c>
      <c r="M17" s="20">
        <f t="shared" si="9"/>
        <v>87.60047633224174</v>
      </c>
      <c r="N17" s="23">
        <v>833</v>
      </c>
      <c r="O17" s="20">
        <f t="shared" si="10"/>
        <v>12.399523667758261</v>
      </c>
      <c r="P17" s="21">
        <v>6718</v>
      </c>
    </row>
    <row r="18" spans="1:16" s="2" customFormat="1" ht="18" customHeight="1" x14ac:dyDescent="0.25">
      <c r="A18" s="10" t="s">
        <v>231</v>
      </c>
      <c r="B18" s="11">
        <f t="shared" si="1"/>
        <v>18470</v>
      </c>
      <c r="C18" s="19">
        <f t="shared" si="0"/>
        <v>84.19948942377826</v>
      </c>
      <c r="D18" s="13">
        <f t="shared" si="2"/>
        <v>3466</v>
      </c>
      <c r="E18" s="20">
        <f t="shared" si="3"/>
        <v>15.800510576221734</v>
      </c>
      <c r="F18" s="15">
        <f t="shared" si="4"/>
        <v>21936</v>
      </c>
      <c r="G18" s="16">
        <f t="shared" si="5"/>
        <v>9521</v>
      </c>
      <c r="H18" s="22">
        <f t="shared" si="6"/>
        <v>88.018859203106231</v>
      </c>
      <c r="I18" s="23">
        <v>1296</v>
      </c>
      <c r="J18" s="22">
        <f t="shared" si="7"/>
        <v>11.981140796893779</v>
      </c>
      <c r="K18" s="21">
        <v>10817</v>
      </c>
      <c r="L18" s="16">
        <f t="shared" si="8"/>
        <v>8949</v>
      </c>
      <c r="M18" s="20">
        <f t="shared" si="9"/>
        <v>80.48385646191204</v>
      </c>
      <c r="N18" s="23">
        <v>2170</v>
      </c>
      <c r="O18" s="20">
        <f t="shared" si="10"/>
        <v>19.516143538087956</v>
      </c>
      <c r="P18" s="21">
        <v>11119</v>
      </c>
    </row>
    <row r="19" spans="1:16" s="2" customFormat="1" ht="18" customHeight="1" x14ac:dyDescent="0.25">
      <c r="A19" s="10" t="s">
        <v>232</v>
      </c>
      <c r="B19" s="11">
        <f t="shared" si="1"/>
        <v>30827</v>
      </c>
      <c r="C19" s="19">
        <f t="shared" si="0"/>
        <v>85.183343004780454</v>
      </c>
      <c r="D19" s="13">
        <f t="shared" si="2"/>
        <v>5362</v>
      </c>
      <c r="E19" s="20">
        <f t="shared" si="3"/>
        <v>14.816656995219542</v>
      </c>
      <c r="F19" s="15">
        <f t="shared" si="4"/>
        <v>36189</v>
      </c>
      <c r="G19" s="16">
        <f t="shared" si="5"/>
        <v>16004</v>
      </c>
      <c r="H19" s="22">
        <f t="shared" si="6"/>
        <v>89.819283870243567</v>
      </c>
      <c r="I19" s="23">
        <v>1814</v>
      </c>
      <c r="J19" s="22">
        <f t="shared" si="7"/>
        <v>10.180716129756426</v>
      </c>
      <c r="K19" s="21">
        <v>17818</v>
      </c>
      <c r="L19" s="16">
        <f t="shared" si="8"/>
        <v>14823</v>
      </c>
      <c r="M19" s="20">
        <f t="shared" si="9"/>
        <v>80.68695226171684</v>
      </c>
      <c r="N19" s="23">
        <v>3548</v>
      </c>
      <c r="O19" s="20">
        <f t="shared" si="10"/>
        <v>19.313047738283164</v>
      </c>
      <c r="P19" s="21">
        <v>18371</v>
      </c>
    </row>
    <row r="20" spans="1:16" s="2" customFormat="1" ht="18" customHeight="1" x14ac:dyDescent="0.25">
      <c r="A20" s="10" t="s">
        <v>233</v>
      </c>
      <c r="B20" s="11">
        <f t="shared" si="1"/>
        <v>11576</v>
      </c>
      <c r="C20" s="19">
        <f t="shared" si="0"/>
        <v>84.545720128542214</v>
      </c>
      <c r="D20" s="13">
        <f t="shared" si="2"/>
        <v>2116</v>
      </c>
      <c r="E20" s="20">
        <f t="shared" si="3"/>
        <v>15.454279871457786</v>
      </c>
      <c r="F20" s="15">
        <f t="shared" si="4"/>
        <v>13692</v>
      </c>
      <c r="G20" s="16">
        <f t="shared" si="5"/>
        <v>5944</v>
      </c>
      <c r="H20" s="22">
        <f t="shared" si="6"/>
        <v>89.022015875393151</v>
      </c>
      <c r="I20" s="23">
        <v>733</v>
      </c>
      <c r="J20" s="22">
        <f t="shared" si="7"/>
        <v>10.977984124606859</v>
      </c>
      <c r="K20" s="21">
        <v>6677</v>
      </c>
      <c r="L20" s="16">
        <f t="shared" si="8"/>
        <v>5632</v>
      </c>
      <c r="M20" s="20">
        <f t="shared" si="9"/>
        <v>80.285103349964359</v>
      </c>
      <c r="N20" s="23">
        <v>1383</v>
      </c>
      <c r="O20" s="20">
        <f t="shared" si="10"/>
        <v>19.714896650035637</v>
      </c>
      <c r="P20" s="21">
        <v>7015</v>
      </c>
    </row>
    <row r="21" spans="1:16" s="2" customFormat="1" ht="18" customHeight="1" x14ac:dyDescent="0.25">
      <c r="A21" s="10" t="s">
        <v>234</v>
      </c>
      <c r="B21" s="11">
        <f t="shared" si="1"/>
        <v>60236</v>
      </c>
      <c r="C21" s="19">
        <f t="shared" si="0"/>
        <v>80.680417894454862</v>
      </c>
      <c r="D21" s="13">
        <f t="shared" si="2"/>
        <v>14424</v>
      </c>
      <c r="E21" s="20">
        <f t="shared" si="3"/>
        <v>19.319582105545138</v>
      </c>
      <c r="F21" s="15">
        <f t="shared" si="4"/>
        <v>74660</v>
      </c>
      <c r="G21" s="16">
        <f t="shared" si="5"/>
        <v>30992</v>
      </c>
      <c r="H21" s="22">
        <f t="shared" si="6"/>
        <v>85.042394972971493</v>
      </c>
      <c r="I21" s="23">
        <v>5451</v>
      </c>
      <c r="J21" s="22">
        <f t="shared" si="7"/>
        <v>14.957605027028512</v>
      </c>
      <c r="K21" s="21">
        <v>36443</v>
      </c>
      <c r="L21" s="16">
        <f t="shared" si="8"/>
        <v>29244</v>
      </c>
      <c r="M21" s="20">
        <f t="shared" si="9"/>
        <v>76.520920009419896</v>
      </c>
      <c r="N21" s="23">
        <v>8973</v>
      </c>
      <c r="O21" s="20">
        <f t="shared" si="10"/>
        <v>23.479079990580111</v>
      </c>
      <c r="P21" s="21">
        <v>38217</v>
      </c>
    </row>
    <row r="22" spans="1:16" s="2" customFormat="1" ht="18" customHeight="1" x14ac:dyDescent="0.25">
      <c r="A22" s="10" t="s">
        <v>235</v>
      </c>
      <c r="B22" s="11">
        <f t="shared" si="1"/>
        <v>20197</v>
      </c>
      <c r="C22" s="19">
        <f t="shared" si="0"/>
        <v>86.615490179260661</v>
      </c>
      <c r="D22" s="13">
        <f t="shared" si="2"/>
        <v>3121</v>
      </c>
      <c r="E22" s="20">
        <f t="shared" si="3"/>
        <v>13.384509820739343</v>
      </c>
      <c r="F22" s="15">
        <f t="shared" si="4"/>
        <v>23318</v>
      </c>
      <c r="G22" s="16">
        <f t="shared" si="5"/>
        <v>10248</v>
      </c>
      <c r="H22" s="22">
        <f t="shared" si="6"/>
        <v>90.235097296821337</v>
      </c>
      <c r="I22" s="23">
        <v>1109</v>
      </c>
      <c r="J22" s="22">
        <f t="shared" si="7"/>
        <v>9.7649027031786559</v>
      </c>
      <c r="K22" s="21">
        <v>11357</v>
      </c>
      <c r="L22" s="16">
        <f t="shared" si="8"/>
        <v>9949</v>
      </c>
      <c r="M22" s="20">
        <f t="shared" si="9"/>
        <v>83.178663991305086</v>
      </c>
      <c r="N22" s="23">
        <v>2012</v>
      </c>
      <c r="O22" s="20">
        <f t="shared" si="10"/>
        <v>16.821336008694924</v>
      </c>
      <c r="P22" s="21">
        <v>11961</v>
      </c>
    </row>
    <row r="23" spans="1:16" s="2" customFormat="1" ht="18" customHeight="1" x14ac:dyDescent="0.25">
      <c r="A23" s="10" t="s">
        <v>236</v>
      </c>
      <c r="B23" s="11">
        <f t="shared" si="1"/>
        <v>29501</v>
      </c>
      <c r="C23" s="19">
        <f t="shared" si="0"/>
        <v>88.906636128021219</v>
      </c>
      <c r="D23" s="13">
        <f t="shared" si="2"/>
        <v>3681</v>
      </c>
      <c r="E23" s="20">
        <f t="shared" si="3"/>
        <v>11.093363871978784</v>
      </c>
      <c r="F23" s="15">
        <f t="shared" si="4"/>
        <v>33182</v>
      </c>
      <c r="G23" s="16">
        <f t="shared" si="5"/>
        <v>14541</v>
      </c>
      <c r="H23" s="22">
        <f t="shared" si="6"/>
        <v>90.966531122927734</v>
      </c>
      <c r="I23" s="23">
        <v>1444</v>
      </c>
      <c r="J23" s="22">
        <f t="shared" si="7"/>
        <v>9.0334688770722558</v>
      </c>
      <c r="K23" s="21">
        <v>15985</v>
      </c>
      <c r="L23" s="16">
        <f t="shared" si="8"/>
        <v>14960</v>
      </c>
      <c r="M23" s="20">
        <f t="shared" si="9"/>
        <v>86.991917194859568</v>
      </c>
      <c r="N23" s="23">
        <v>2237</v>
      </c>
      <c r="O23" s="20">
        <f t="shared" si="10"/>
        <v>13.008082805140431</v>
      </c>
      <c r="P23" s="21">
        <v>17197</v>
      </c>
    </row>
    <row r="24" spans="1:16" s="2" customFormat="1" ht="18" customHeight="1" x14ac:dyDescent="0.25">
      <c r="A24" s="10" t="s">
        <v>237</v>
      </c>
      <c r="B24" s="11">
        <f t="shared" si="1"/>
        <v>7970</v>
      </c>
      <c r="C24" s="19">
        <f t="shared" si="0"/>
        <v>87.775330396475766</v>
      </c>
      <c r="D24" s="13">
        <f t="shared" si="2"/>
        <v>1110</v>
      </c>
      <c r="E24" s="20">
        <f t="shared" si="3"/>
        <v>12.22466960352423</v>
      </c>
      <c r="F24" s="15">
        <f t="shared" si="4"/>
        <v>9080</v>
      </c>
      <c r="G24" s="16">
        <f t="shared" si="5"/>
        <v>3986</v>
      </c>
      <c r="H24" s="22">
        <f t="shared" si="6"/>
        <v>89.573033707865164</v>
      </c>
      <c r="I24" s="23">
        <v>464</v>
      </c>
      <c r="J24" s="22">
        <f t="shared" si="7"/>
        <v>10.426966292134832</v>
      </c>
      <c r="K24" s="21">
        <v>4450</v>
      </c>
      <c r="L24" s="16">
        <f t="shared" si="8"/>
        <v>3984</v>
      </c>
      <c r="M24" s="20">
        <f t="shared" si="9"/>
        <v>86.047516198704102</v>
      </c>
      <c r="N24" s="23">
        <v>646</v>
      </c>
      <c r="O24" s="20">
        <f t="shared" si="10"/>
        <v>13.952483801295894</v>
      </c>
      <c r="P24" s="21">
        <v>4630</v>
      </c>
    </row>
    <row r="25" spans="1:16" s="2" customFormat="1" ht="18" customHeight="1" x14ac:dyDescent="0.25">
      <c r="A25" s="10" t="s">
        <v>238</v>
      </c>
      <c r="B25" s="11">
        <f t="shared" si="1"/>
        <v>30087</v>
      </c>
      <c r="C25" s="19">
        <f t="shared" si="0"/>
        <v>83.216705849813295</v>
      </c>
      <c r="D25" s="13">
        <f t="shared" si="2"/>
        <v>6068</v>
      </c>
      <c r="E25" s="20">
        <f t="shared" si="3"/>
        <v>16.783294150186695</v>
      </c>
      <c r="F25" s="15">
        <f t="shared" si="4"/>
        <v>36155</v>
      </c>
      <c r="G25" s="16">
        <f t="shared" si="5"/>
        <v>15081</v>
      </c>
      <c r="H25" s="22">
        <f t="shared" si="6"/>
        <v>87.476798143851511</v>
      </c>
      <c r="I25" s="23">
        <v>2159</v>
      </c>
      <c r="J25" s="22">
        <f t="shared" si="7"/>
        <v>12.523201856148491</v>
      </c>
      <c r="K25" s="21">
        <v>17240</v>
      </c>
      <c r="L25" s="16">
        <f t="shared" si="8"/>
        <v>15006</v>
      </c>
      <c r="M25" s="20">
        <f t="shared" si="9"/>
        <v>79.333862014274388</v>
      </c>
      <c r="N25" s="23">
        <v>3909</v>
      </c>
      <c r="O25" s="20">
        <f t="shared" si="10"/>
        <v>20.666137985725612</v>
      </c>
      <c r="P25" s="21">
        <v>18915</v>
      </c>
    </row>
    <row r="26" spans="1:16" s="2" customFormat="1" ht="18" customHeight="1" x14ac:dyDescent="0.25">
      <c r="A26" s="10" t="s">
        <v>239</v>
      </c>
      <c r="B26" s="11">
        <f t="shared" si="1"/>
        <v>14354</v>
      </c>
      <c r="C26" s="19">
        <f t="shared" si="0"/>
        <v>83.46319339458077</v>
      </c>
      <c r="D26" s="13">
        <f t="shared" si="2"/>
        <v>2844</v>
      </c>
      <c r="E26" s="20">
        <f t="shared" si="3"/>
        <v>16.536806605419237</v>
      </c>
      <c r="F26" s="15">
        <f t="shared" si="4"/>
        <v>17198</v>
      </c>
      <c r="G26" s="16">
        <f t="shared" si="5"/>
        <v>7362</v>
      </c>
      <c r="H26" s="22">
        <f t="shared" si="6"/>
        <v>88.688109866281167</v>
      </c>
      <c r="I26" s="23">
        <v>939</v>
      </c>
      <c r="J26" s="22">
        <f t="shared" si="7"/>
        <v>11.311890133718828</v>
      </c>
      <c r="K26" s="21">
        <v>8301</v>
      </c>
      <c r="L26" s="16">
        <f t="shared" si="8"/>
        <v>6992</v>
      </c>
      <c r="M26" s="20">
        <f t="shared" si="9"/>
        <v>78.588288187029335</v>
      </c>
      <c r="N26" s="23">
        <v>1905</v>
      </c>
      <c r="O26" s="20">
        <f t="shared" si="10"/>
        <v>21.411711812970662</v>
      </c>
      <c r="P26" s="21">
        <v>8897</v>
      </c>
    </row>
    <row r="27" spans="1:16" s="2" customFormat="1" ht="18" customHeight="1" x14ac:dyDescent="0.25">
      <c r="A27" s="10" t="s">
        <v>240</v>
      </c>
      <c r="B27" s="11">
        <f t="shared" si="1"/>
        <v>12859</v>
      </c>
      <c r="C27" s="19">
        <f t="shared" si="0"/>
        <v>80.955678670360115</v>
      </c>
      <c r="D27" s="13">
        <f t="shared" si="2"/>
        <v>3025</v>
      </c>
      <c r="E27" s="20">
        <f t="shared" si="3"/>
        <v>19.044321329639892</v>
      </c>
      <c r="F27" s="15">
        <f t="shared" si="4"/>
        <v>15884</v>
      </c>
      <c r="G27" s="16">
        <f t="shared" si="5"/>
        <v>6687</v>
      </c>
      <c r="H27" s="22">
        <f t="shared" si="6"/>
        <v>86.911879386534963</v>
      </c>
      <c r="I27" s="23">
        <v>1007</v>
      </c>
      <c r="J27" s="22">
        <f t="shared" si="7"/>
        <v>13.088120613465037</v>
      </c>
      <c r="K27" s="21">
        <v>7694</v>
      </c>
      <c r="L27" s="16">
        <f t="shared" si="8"/>
        <v>6172</v>
      </c>
      <c r="M27" s="20">
        <f t="shared" si="9"/>
        <v>75.360195360195362</v>
      </c>
      <c r="N27" s="23">
        <v>2018</v>
      </c>
      <c r="O27" s="20">
        <f t="shared" si="10"/>
        <v>24.639804639804641</v>
      </c>
      <c r="P27" s="21">
        <v>8190</v>
      </c>
    </row>
    <row r="28" spans="1:16" s="2" customFormat="1" ht="18" customHeight="1" x14ac:dyDescent="0.25">
      <c r="A28" s="10" t="s">
        <v>241</v>
      </c>
      <c r="B28" s="11">
        <f t="shared" si="1"/>
        <v>14276</v>
      </c>
      <c r="C28" s="19">
        <f t="shared" si="0"/>
        <v>88.891656288916565</v>
      </c>
      <c r="D28" s="13">
        <f t="shared" si="2"/>
        <v>1784</v>
      </c>
      <c r="E28" s="20">
        <f t="shared" si="3"/>
        <v>11.108343711083437</v>
      </c>
      <c r="F28" s="15">
        <f t="shared" si="4"/>
        <v>16060</v>
      </c>
      <c r="G28" s="16">
        <f t="shared" si="5"/>
        <v>7095</v>
      </c>
      <c r="H28" s="22">
        <f t="shared" si="6"/>
        <v>91.773379899107482</v>
      </c>
      <c r="I28" s="23">
        <v>636</v>
      </c>
      <c r="J28" s="22">
        <f t="shared" si="7"/>
        <v>8.2266201008925108</v>
      </c>
      <c r="K28" s="21">
        <v>7731</v>
      </c>
      <c r="L28" s="16">
        <f t="shared" si="8"/>
        <v>7181</v>
      </c>
      <c r="M28" s="20">
        <f t="shared" si="9"/>
        <v>86.216832753031582</v>
      </c>
      <c r="N28" s="23">
        <v>1148</v>
      </c>
      <c r="O28" s="20">
        <f t="shared" si="10"/>
        <v>13.783167246968423</v>
      </c>
      <c r="P28" s="21">
        <v>8329</v>
      </c>
    </row>
    <row r="29" spans="1:16" s="2" customFormat="1" ht="18" customHeight="1" x14ac:dyDescent="0.25">
      <c r="A29" s="10" t="s">
        <v>242</v>
      </c>
      <c r="B29" s="11">
        <f t="shared" si="1"/>
        <v>12619</v>
      </c>
      <c r="C29" s="19">
        <f t="shared" si="0"/>
        <v>78.608359808135546</v>
      </c>
      <c r="D29" s="13">
        <f t="shared" si="2"/>
        <v>3434</v>
      </c>
      <c r="E29" s="20">
        <f t="shared" si="3"/>
        <v>21.39164019186445</v>
      </c>
      <c r="F29" s="15">
        <f t="shared" si="4"/>
        <v>16053</v>
      </c>
      <c r="G29" s="16">
        <f t="shared" si="5"/>
        <v>6600</v>
      </c>
      <c r="H29" s="22">
        <f t="shared" si="6"/>
        <v>85.33747090768037</v>
      </c>
      <c r="I29" s="23">
        <v>1134</v>
      </c>
      <c r="J29" s="22">
        <f t="shared" si="7"/>
        <v>14.662529092319629</v>
      </c>
      <c r="K29" s="21">
        <v>7734</v>
      </c>
      <c r="L29" s="16">
        <f t="shared" si="8"/>
        <v>6019</v>
      </c>
      <c r="M29" s="20">
        <f t="shared" si="9"/>
        <v>72.352446207476859</v>
      </c>
      <c r="N29" s="23">
        <v>2300</v>
      </c>
      <c r="O29" s="20">
        <f t="shared" si="10"/>
        <v>27.647553792523137</v>
      </c>
      <c r="P29" s="21">
        <v>8319</v>
      </c>
    </row>
    <row r="30" spans="1:16" s="2" customFormat="1" ht="18" customHeight="1" x14ac:dyDescent="0.25">
      <c r="A30" s="10" t="s">
        <v>243</v>
      </c>
      <c r="B30" s="11">
        <f t="shared" si="1"/>
        <v>10932</v>
      </c>
      <c r="C30" s="19">
        <f t="shared" si="0"/>
        <v>75.097891048979875</v>
      </c>
      <c r="D30" s="13">
        <f t="shared" si="2"/>
        <v>3625</v>
      </c>
      <c r="E30" s="20">
        <f t="shared" si="3"/>
        <v>24.902108951020129</v>
      </c>
      <c r="F30" s="15">
        <f t="shared" si="4"/>
        <v>14557</v>
      </c>
      <c r="G30" s="16">
        <f t="shared" si="5"/>
        <v>5969</v>
      </c>
      <c r="H30" s="22">
        <f t="shared" si="6"/>
        <v>82.604483808469425</v>
      </c>
      <c r="I30" s="23">
        <v>1257</v>
      </c>
      <c r="J30" s="22">
        <f t="shared" si="7"/>
        <v>17.395516191530582</v>
      </c>
      <c r="K30" s="21">
        <v>7226</v>
      </c>
      <c r="L30" s="16">
        <f t="shared" si="8"/>
        <v>4963</v>
      </c>
      <c r="M30" s="20">
        <f t="shared" si="9"/>
        <v>67.698813258764162</v>
      </c>
      <c r="N30" s="23">
        <v>2368</v>
      </c>
      <c r="O30" s="20">
        <f t="shared" si="10"/>
        <v>32.301186741235846</v>
      </c>
      <c r="P30" s="21">
        <v>7331</v>
      </c>
    </row>
    <row r="31" spans="1:16" s="2" customFormat="1" ht="18" customHeight="1" x14ac:dyDescent="0.25">
      <c r="A31" s="10" t="s">
        <v>244</v>
      </c>
      <c r="B31" s="11">
        <f t="shared" si="1"/>
        <v>10086</v>
      </c>
      <c r="C31" s="19">
        <f t="shared" si="0"/>
        <v>83.861312047892241</v>
      </c>
      <c r="D31" s="13">
        <f t="shared" si="2"/>
        <v>1941</v>
      </c>
      <c r="E31" s="20">
        <f t="shared" si="3"/>
        <v>16.138687952107759</v>
      </c>
      <c r="F31" s="15">
        <f t="shared" si="4"/>
        <v>12027</v>
      </c>
      <c r="G31" s="16">
        <f t="shared" si="5"/>
        <v>5065</v>
      </c>
      <c r="H31" s="22">
        <f t="shared" si="6"/>
        <v>89.996446339729914</v>
      </c>
      <c r="I31" s="23">
        <v>563</v>
      </c>
      <c r="J31" s="22">
        <f t="shared" si="7"/>
        <v>10.003553660270079</v>
      </c>
      <c r="K31" s="21">
        <v>5628</v>
      </c>
      <c r="L31" s="16">
        <f t="shared" si="8"/>
        <v>5021</v>
      </c>
      <c r="M31" s="20">
        <f t="shared" si="9"/>
        <v>78.465385216440069</v>
      </c>
      <c r="N31" s="23">
        <v>1378</v>
      </c>
      <c r="O31" s="20">
        <f t="shared" si="10"/>
        <v>21.534614783559931</v>
      </c>
      <c r="P31" s="21">
        <v>6399</v>
      </c>
    </row>
    <row r="32" spans="1:16" s="2" customFormat="1" ht="18" customHeight="1" x14ac:dyDescent="0.25">
      <c r="A32" s="10" t="s">
        <v>245</v>
      </c>
      <c r="B32" s="11">
        <f t="shared" si="1"/>
        <v>13284</v>
      </c>
      <c r="C32" s="19">
        <f t="shared" si="0"/>
        <v>79.392780301219219</v>
      </c>
      <c r="D32" s="13">
        <f t="shared" si="2"/>
        <v>3448</v>
      </c>
      <c r="E32" s="20">
        <f t="shared" si="3"/>
        <v>20.607219698780778</v>
      </c>
      <c r="F32" s="15">
        <f t="shared" si="4"/>
        <v>16732</v>
      </c>
      <c r="G32" s="16">
        <f t="shared" si="5"/>
        <v>7175</v>
      </c>
      <c r="H32" s="22">
        <f t="shared" si="6"/>
        <v>87.928921568627445</v>
      </c>
      <c r="I32" s="23">
        <v>985</v>
      </c>
      <c r="J32" s="22">
        <f t="shared" si="7"/>
        <v>12.071078431372548</v>
      </c>
      <c r="K32" s="21">
        <v>8160</v>
      </c>
      <c r="L32" s="16">
        <f t="shared" si="8"/>
        <v>6109</v>
      </c>
      <c r="M32" s="20">
        <f t="shared" si="9"/>
        <v>71.266915538964071</v>
      </c>
      <c r="N32" s="23">
        <v>2463</v>
      </c>
      <c r="O32" s="20">
        <f t="shared" si="10"/>
        <v>28.733084461035929</v>
      </c>
      <c r="P32" s="21">
        <v>8572</v>
      </c>
    </row>
    <row r="33" spans="1:16" s="2" customFormat="1" ht="18" customHeight="1" x14ac:dyDescent="0.25">
      <c r="A33" s="10" t="s">
        <v>246</v>
      </c>
      <c r="B33" s="11">
        <f t="shared" si="1"/>
        <v>8523</v>
      </c>
      <c r="C33" s="19">
        <f t="shared" si="0"/>
        <v>89.358356049486261</v>
      </c>
      <c r="D33" s="13">
        <f t="shared" si="2"/>
        <v>1015</v>
      </c>
      <c r="E33" s="20">
        <f t="shared" si="3"/>
        <v>10.641643950513735</v>
      </c>
      <c r="F33" s="15">
        <f t="shared" si="4"/>
        <v>9538</v>
      </c>
      <c r="G33" s="16">
        <f t="shared" si="5"/>
        <v>4218</v>
      </c>
      <c r="H33" s="22">
        <f t="shared" si="6"/>
        <v>92.055870798777832</v>
      </c>
      <c r="I33" s="23">
        <v>364</v>
      </c>
      <c r="J33" s="22">
        <f t="shared" si="7"/>
        <v>7.9441292012221734</v>
      </c>
      <c r="K33" s="21">
        <v>4582</v>
      </c>
      <c r="L33" s="16">
        <f t="shared" si="8"/>
        <v>4305</v>
      </c>
      <c r="M33" s="20">
        <f t="shared" si="9"/>
        <v>86.864406779661024</v>
      </c>
      <c r="N33" s="23">
        <v>651</v>
      </c>
      <c r="O33" s="20">
        <f t="shared" si="10"/>
        <v>13.135593220338984</v>
      </c>
      <c r="P33" s="21">
        <v>4956</v>
      </c>
    </row>
    <row r="34" spans="1:16" s="2" customFormat="1" ht="18" customHeight="1" x14ac:dyDescent="0.25">
      <c r="A34" s="10" t="s">
        <v>247</v>
      </c>
      <c r="B34" s="11">
        <f t="shared" si="1"/>
        <v>3693</v>
      </c>
      <c r="C34" s="19">
        <f t="shared" si="0"/>
        <v>87.037473485741231</v>
      </c>
      <c r="D34" s="13">
        <f t="shared" si="2"/>
        <v>550</v>
      </c>
      <c r="E34" s="20">
        <f t="shared" si="3"/>
        <v>12.96252651425878</v>
      </c>
      <c r="F34" s="15">
        <f t="shared" si="4"/>
        <v>4243</v>
      </c>
      <c r="G34" s="16">
        <f t="shared" si="5"/>
        <v>1766</v>
      </c>
      <c r="H34" s="22">
        <f t="shared" si="6"/>
        <v>92.36401673640168</v>
      </c>
      <c r="I34" s="23">
        <v>146</v>
      </c>
      <c r="J34" s="22">
        <f t="shared" si="7"/>
        <v>7.6359832635983267</v>
      </c>
      <c r="K34" s="21">
        <v>1912</v>
      </c>
      <c r="L34" s="16">
        <f t="shared" si="8"/>
        <v>1927</v>
      </c>
      <c r="M34" s="20">
        <f t="shared" si="9"/>
        <v>82.668382668382662</v>
      </c>
      <c r="N34" s="23">
        <v>404</v>
      </c>
      <c r="O34" s="20">
        <f t="shared" si="10"/>
        <v>17.331617331617334</v>
      </c>
      <c r="P34" s="21">
        <v>2331</v>
      </c>
    </row>
    <row r="35" spans="1:16" s="2" customFormat="1" ht="18" customHeight="1" x14ac:dyDescent="0.25">
      <c r="A35" s="10" t="s">
        <v>199</v>
      </c>
      <c r="B35" s="11">
        <f t="shared" si="1"/>
        <v>8342</v>
      </c>
      <c r="C35" s="19">
        <f t="shared" si="0"/>
        <v>86.850598646538259</v>
      </c>
      <c r="D35" s="13">
        <f t="shared" si="2"/>
        <v>1263</v>
      </c>
      <c r="E35" s="20">
        <f t="shared" si="3"/>
        <v>13.149401353461739</v>
      </c>
      <c r="F35" s="15">
        <f t="shared" si="4"/>
        <v>9605</v>
      </c>
      <c r="G35" s="16">
        <f t="shared" si="5"/>
        <v>4237</v>
      </c>
      <c r="H35" s="22">
        <f t="shared" si="6"/>
        <v>92.329483547613862</v>
      </c>
      <c r="I35" s="23">
        <v>352</v>
      </c>
      <c r="J35" s="22">
        <f t="shared" si="7"/>
        <v>7.6705164523861402</v>
      </c>
      <c r="K35" s="21">
        <v>4589</v>
      </c>
      <c r="L35" s="16">
        <f t="shared" si="8"/>
        <v>4105</v>
      </c>
      <c r="M35" s="20">
        <f t="shared" si="9"/>
        <v>81.838118022328544</v>
      </c>
      <c r="N35" s="23">
        <v>911</v>
      </c>
      <c r="O35" s="20">
        <f t="shared" si="10"/>
        <v>18.161881977671452</v>
      </c>
      <c r="P35" s="21">
        <v>5016</v>
      </c>
    </row>
    <row r="36" spans="1:16" s="2" customFormat="1" ht="18" customHeight="1" thickBot="1" x14ac:dyDescent="0.3">
      <c r="A36" s="24" t="s">
        <v>248</v>
      </c>
      <c r="B36" s="11">
        <f t="shared" si="1"/>
        <v>19586</v>
      </c>
      <c r="C36" s="25">
        <f t="shared" si="0"/>
        <v>83.213663593491091</v>
      </c>
      <c r="D36" s="13">
        <f t="shared" si="2"/>
        <v>3951</v>
      </c>
      <c r="E36" s="26">
        <f t="shared" si="3"/>
        <v>16.786336406508902</v>
      </c>
      <c r="F36" s="15">
        <f t="shared" si="4"/>
        <v>23537</v>
      </c>
      <c r="G36" s="16">
        <f t="shared" si="5"/>
        <v>9954</v>
      </c>
      <c r="H36" s="28">
        <f t="shared" si="6"/>
        <v>85.96597288194144</v>
      </c>
      <c r="I36" s="29">
        <v>1625</v>
      </c>
      <c r="J36" s="28">
        <f t="shared" si="7"/>
        <v>14.034027118058553</v>
      </c>
      <c r="K36" s="27">
        <v>11579</v>
      </c>
      <c r="L36" s="16">
        <f t="shared" si="8"/>
        <v>9632</v>
      </c>
      <c r="M36" s="26">
        <f t="shared" si="9"/>
        <v>80.548586720187316</v>
      </c>
      <c r="N36" s="29">
        <v>2326</v>
      </c>
      <c r="O36" s="26">
        <f t="shared" si="10"/>
        <v>19.451413279812677</v>
      </c>
      <c r="P36" s="27">
        <v>11958</v>
      </c>
    </row>
    <row r="37" spans="1:16" s="2" customFormat="1" ht="18" customHeight="1" thickBot="1" x14ac:dyDescent="0.3">
      <c r="A37" s="30" t="s">
        <v>18</v>
      </c>
      <c r="B37" s="31">
        <f>SUM(B7:B36)</f>
        <v>653596</v>
      </c>
      <c r="C37" s="32">
        <f t="shared" si="0"/>
        <v>82.494228776475367</v>
      </c>
      <c r="D37" s="33">
        <f>SUM(D7:D36)</f>
        <v>138697</v>
      </c>
      <c r="E37" s="34">
        <f t="shared" si="3"/>
        <v>17.505771223524629</v>
      </c>
      <c r="F37" s="35">
        <f>SUM(F7:F36)</f>
        <v>792293</v>
      </c>
      <c r="G37" s="36">
        <f>SUM(G7:G36)</f>
        <v>335311</v>
      </c>
      <c r="H37" s="37">
        <f t="shared" si="6"/>
        <v>87.674696495480447</v>
      </c>
      <c r="I37" s="38">
        <f>SUM(I7:I36)</f>
        <v>47138</v>
      </c>
      <c r="J37" s="37">
        <f t="shared" si="7"/>
        <v>12.325303504519557</v>
      </c>
      <c r="K37" s="35">
        <f>SUM(K7:K36)</f>
        <v>382449</v>
      </c>
      <c r="L37" s="36">
        <f>SUM(L7:L36)</f>
        <v>318285</v>
      </c>
      <c r="M37" s="34">
        <f t="shared" si="9"/>
        <v>77.660036501693327</v>
      </c>
      <c r="N37" s="38">
        <f>SUM(N7:N36)</f>
        <v>91559</v>
      </c>
      <c r="O37" s="34">
        <f t="shared" si="10"/>
        <v>22.339963498306673</v>
      </c>
      <c r="P37" s="35">
        <f>SUM(P7:P36)</f>
        <v>409844</v>
      </c>
    </row>
    <row r="38" spans="1:16" ht="15" customHeight="1" x14ac:dyDescent="0.25">
      <c r="A38" s="3" t="s">
        <v>31</v>
      </c>
      <c r="B38" s="3"/>
      <c r="C38" s="3"/>
      <c r="D38" s="3"/>
      <c r="E38" s="3"/>
      <c r="F38" s="3"/>
    </row>
    <row r="39" spans="1:16" ht="15" customHeight="1" x14ac:dyDescent="0.25">
      <c r="A39" s="3" t="s">
        <v>30</v>
      </c>
      <c r="B39" s="3"/>
      <c r="C39" s="3"/>
      <c r="D39" s="3"/>
      <c r="E39" s="3"/>
      <c r="F39" s="3"/>
    </row>
    <row r="40" spans="1:16" ht="15" customHeight="1" x14ac:dyDescent="0.25">
      <c r="A40" s="3" t="s">
        <v>62</v>
      </c>
      <c r="B40" s="3"/>
      <c r="C40" s="3"/>
      <c r="D40" s="3"/>
      <c r="E40" s="3"/>
      <c r="F40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80" orientation="landscape" r:id="rId1"/>
  <ignoredErrors>
    <ignoredError sqref="C7:C37 E37 H37 J37 M37 O37 E7:E36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outlinePr summaryBelow="0" summaryRight="0"/>
  </sheetPr>
  <dimension ref="A1:P43"/>
  <sheetViews>
    <sheetView showGridLines="0" topLeftCell="A20" zoomScaleNormal="100" workbookViewId="0">
      <selection activeCell="A43" sqref="A43"/>
    </sheetView>
  </sheetViews>
  <sheetFormatPr baseColWidth="10" defaultColWidth="9.140625" defaultRowHeight="15" x14ac:dyDescent="0.25"/>
  <cols>
    <col min="1" max="1" width="25.7109375" style="39" customWidth="1"/>
    <col min="2" max="2" width="8.85546875" style="6" customWidth="1"/>
    <col min="3" max="3" width="8.7109375" style="6" customWidth="1"/>
    <col min="4" max="4" width="9.7109375" style="6" customWidth="1"/>
    <col min="5" max="5" width="8.7109375" style="6" customWidth="1"/>
    <col min="6" max="6" width="10.28515625" style="6" customWidth="1"/>
    <col min="7" max="7" width="8.85546875" style="6" customWidth="1"/>
    <col min="8" max="8" width="8.7109375" style="6" customWidth="1"/>
    <col min="9" max="9" width="9.7109375" style="6" customWidth="1"/>
    <col min="10" max="10" width="8.7109375" style="6" customWidth="1"/>
    <col min="11" max="11" width="10.28515625" style="6" customWidth="1"/>
    <col min="12" max="12" width="8.85546875" style="6" customWidth="1"/>
    <col min="13" max="13" width="8.7109375" style="6" customWidth="1"/>
    <col min="14" max="14" width="9.7109375" style="6" customWidth="1"/>
    <col min="15" max="15" width="8.7109375" style="6" customWidth="1"/>
    <col min="16" max="16" width="10.2851562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49.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15.95" customHeight="1" x14ac:dyDescent="0.25">
      <c r="A7" s="10" t="s">
        <v>50</v>
      </c>
      <c r="B7" s="11">
        <f>G7+L7</f>
        <v>93156</v>
      </c>
      <c r="C7" s="12">
        <f t="shared" ref="C7:C40" si="0">B7/F7*100</f>
        <v>93.309961436370017</v>
      </c>
      <c r="D7" s="13">
        <f>I7+N7</f>
        <v>6679</v>
      </c>
      <c r="E7" s="14">
        <f>D7/F7*100</f>
        <v>6.6900385636299893</v>
      </c>
      <c r="F7" s="15">
        <f>K7+P7</f>
        <v>99835</v>
      </c>
      <c r="G7" s="16">
        <f>K7-I7</f>
        <v>46576</v>
      </c>
      <c r="H7" s="17">
        <f>G7/K7*100</f>
        <v>96.448613613302683</v>
      </c>
      <c r="I7" s="18">
        <v>1715</v>
      </c>
      <c r="J7" s="17">
        <f>I7/K7*100</f>
        <v>3.5513863866973141</v>
      </c>
      <c r="K7" s="15">
        <v>48291</v>
      </c>
      <c r="L7" s="16">
        <f>P7-N7</f>
        <v>46580</v>
      </c>
      <c r="M7" s="14">
        <f>L7/P7*100</f>
        <v>90.369393139841691</v>
      </c>
      <c r="N7" s="18">
        <v>4964</v>
      </c>
      <c r="O7" s="14">
        <f>N7/P7*100</f>
        <v>9.630606860158311</v>
      </c>
      <c r="P7" s="15">
        <v>51544</v>
      </c>
    </row>
    <row r="8" spans="1:16" s="2" customFormat="1" ht="15.95" customHeight="1" x14ac:dyDescent="0.25">
      <c r="A8" s="10" t="s">
        <v>249</v>
      </c>
      <c r="B8" s="11">
        <f t="shared" ref="B8:B39" si="1">G8+L8</f>
        <v>48521</v>
      </c>
      <c r="C8" s="19">
        <f t="shared" si="0"/>
        <v>79.42023766654664</v>
      </c>
      <c r="D8" s="13">
        <f t="shared" ref="D8:D39" si="2">I8+N8</f>
        <v>12573</v>
      </c>
      <c r="E8" s="20">
        <f t="shared" ref="E8:E40" si="3">D8/F8*100</f>
        <v>20.579762333453367</v>
      </c>
      <c r="F8" s="15">
        <f t="shared" ref="F8:F39" si="4">K8+P8</f>
        <v>61094</v>
      </c>
      <c r="G8" s="16">
        <f t="shared" ref="G8:G39" si="5">K8-I8</f>
        <v>26203</v>
      </c>
      <c r="H8" s="22">
        <f t="shared" ref="H8:H40" si="6">G8/K8*100</f>
        <v>87.381198519358392</v>
      </c>
      <c r="I8" s="18">
        <v>3784</v>
      </c>
      <c r="J8" s="22">
        <f t="shared" ref="J8:J40" si="7">I8/K8*100</f>
        <v>12.618801480641611</v>
      </c>
      <c r="K8" s="15">
        <v>29987</v>
      </c>
      <c r="L8" s="16">
        <f t="shared" ref="L8:L39" si="8">P8-N8</f>
        <v>22318</v>
      </c>
      <c r="M8" s="20">
        <f t="shared" ref="M8:M40" si="9">L8/P8*100</f>
        <v>71.745909280869256</v>
      </c>
      <c r="N8" s="18">
        <v>8789</v>
      </c>
      <c r="O8" s="20">
        <f t="shared" ref="O8:O40" si="10">N8/P8*100</f>
        <v>28.254090719130744</v>
      </c>
      <c r="P8" s="15">
        <v>31107</v>
      </c>
    </row>
    <row r="9" spans="1:16" s="2" customFormat="1" ht="15.95" customHeight="1" x14ac:dyDescent="0.25">
      <c r="A9" s="10" t="s">
        <v>250</v>
      </c>
      <c r="B9" s="11">
        <f t="shared" si="1"/>
        <v>13325</v>
      </c>
      <c r="C9" s="19">
        <f t="shared" si="0"/>
        <v>86.59907714304282</v>
      </c>
      <c r="D9" s="13">
        <f t="shared" si="2"/>
        <v>2062</v>
      </c>
      <c r="E9" s="20">
        <f t="shared" si="3"/>
        <v>13.40092285695717</v>
      </c>
      <c r="F9" s="15">
        <f t="shared" si="4"/>
        <v>15387</v>
      </c>
      <c r="G9" s="16">
        <f t="shared" si="5"/>
        <v>6915</v>
      </c>
      <c r="H9" s="22">
        <f t="shared" si="6"/>
        <v>90.87922197397819</v>
      </c>
      <c r="I9" s="18">
        <v>694</v>
      </c>
      <c r="J9" s="22">
        <f t="shared" si="7"/>
        <v>9.1207780260218172</v>
      </c>
      <c r="K9" s="15">
        <v>7609</v>
      </c>
      <c r="L9" s="16">
        <f t="shared" si="8"/>
        <v>6410</v>
      </c>
      <c r="M9" s="20">
        <f t="shared" si="9"/>
        <v>82.411931087683215</v>
      </c>
      <c r="N9" s="18">
        <v>1368</v>
      </c>
      <c r="O9" s="20">
        <f t="shared" si="10"/>
        <v>17.588068912316789</v>
      </c>
      <c r="P9" s="15">
        <v>7778</v>
      </c>
    </row>
    <row r="10" spans="1:16" s="2" customFormat="1" ht="15.95" customHeight="1" x14ac:dyDescent="0.25">
      <c r="A10" s="10" t="s">
        <v>251</v>
      </c>
      <c r="B10" s="11">
        <f t="shared" si="1"/>
        <v>32765</v>
      </c>
      <c r="C10" s="19">
        <f t="shared" si="0"/>
        <v>78.241039233947035</v>
      </c>
      <c r="D10" s="13">
        <f t="shared" si="2"/>
        <v>9112</v>
      </c>
      <c r="E10" s="20">
        <f t="shared" si="3"/>
        <v>21.758960766052965</v>
      </c>
      <c r="F10" s="15">
        <f t="shared" si="4"/>
        <v>41877</v>
      </c>
      <c r="G10" s="16">
        <f t="shared" si="5"/>
        <v>16914</v>
      </c>
      <c r="H10" s="22">
        <f t="shared" si="6"/>
        <v>84.048896839594505</v>
      </c>
      <c r="I10" s="18">
        <v>3210</v>
      </c>
      <c r="J10" s="22">
        <f t="shared" si="7"/>
        <v>15.951103160405486</v>
      </c>
      <c r="K10" s="15">
        <v>20124</v>
      </c>
      <c r="L10" s="16">
        <f t="shared" si="8"/>
        <v>15851</v>
      </c>
      <c r="M10" s="20">
        <f t="shared" si="9"/>
        <v>72.86811014572703</v>
      </c>
      <c r="N10" s="18">
        <v>5902</v>
      </c>
      <c r="O10" s="20">
        <f t="shared" si="10"/>
        <v>27.131889854272973</v>
      </c>
      <c r="P10" s="15">
        <v>21753</v>
      </c>
    </row>
    <row r="11" spans="1:16" s="2" customFormat="1" ht="15.95" customHeight="1" x14ac:dyDescent="0.25">
      <c r="A11" s="10" t="s">
        <v>252</v>
      </c>
      <c r="B11" s="11">
        <f t="shared" si="1"/>
        <v>22947</v>
      </c>
      <c r="C11" s="19">
        <f t="shared" si="0"/>
        <v>72.369748959253187</v>
      </c>
      <c r="D11" s="13">
        <f t="shared" si="2"/>
        <v>8761</v>
      </c>
      <c r="E11" s="20">
        <f t="shared" si="3"/>
        <v>27.630251040746817</v>
      </c>
      <c r="F11" s="15">
        <f t="shared" si="4"/>
        <v>31708</v>
      </c>
      <c r="G11" s="16">
        <f t="shared" si="5"/>
        <v>12738</v>
      </c>
      <c r="H11" s="22">
        <f t="shared" si="6"/>
        <v>81.221705030925207</v>
      </c>
      <c r="I11" s="18">
        <v>2945</v>
      </c>
      <c r="J11" s="22">
        <f t="shared" si="7"/>
        <v>18.778294969074793</v>
      </c>
      <c r="K11" s="15">
        <v>15683</v>
      </c>
      <c r="L11" s="16">
        <f t="shared" si="8"/>
        <v>10209</v>
      </c>
      <c r="M11" s="20">
        <f t="shared" si="9"/>
        <v>63.706708268330736</v>
      </c>
      <c r="N11" s="18">
        <v>5816</v>
      </c>
      <c r="O11" s="20">
        <f t="shared" si="10"/>
        <v>36.293291731669271</v>
      </c>
      <c r="P11" s="15">
        <v>16025</v>
      </c>
    </row>
    <row r="12" spans="1:16" s="2" customFormat="1" ht="15.95" customHeight="1" x14ac:dyDescent="0.25">
      <c r="A12" s="10" t="s">
        <v>253</v>
      </c>
      <c r="B12" s="11">
        <f t="shared" si="1"/>
        <v>21192</v>
      </c>
      <c r="C12" s="19">
        <f t="shared" si="0"/>
        <v>79.160285383437298</v>
      </c>
      <c r="D12" s="13">
        <f t="shared" si="2"/>
        <v>5579</v>
      </c>
      <c r="E12" s="20">
        <f t="shared" si="3"/>
        <v>20.839714616562699</v>
      </c>
      <c r="F12" s="15">
        <f t="shared" si="4"/>
        <v>26771</v>
      </c>
      <c r="G12" s="16">
        <f t="shared" si="5"/>
        <v>11104</v>
      </c>
      <c r="H12" s="22">
        <f t="shared" si="6"/>
        <v>84.46033315585305</v>
      </c>
      <c r="I12" s="18">
        <v>2043</v>
      </c>
      <c r="J12" s="22">
        <f t="shared" si="7"/>
        <v>15.539666844146954</v>
      </c>
      <c r="K12" s="15">
        <v>13147</v>
      </c>
      <c r="L12" s="16">
        <f t="shared" si="8"/>
        <v>10088</v>
      </c>
      <c r="M12" s="20">
        <f t="shared" si="9"/>
        <v>74.045801526717554</v>
      </c>
      <c r="N12" s="18">
        <v>3536</v>
      </c>
      <c r="O12" s="20">
        <f t="shared" si="10"/>
        <v>25.954198473282442</v>
      </c>
      <c r="P12" s="15">
        <v>13624</v>
      </c>
    </row>
    <row r="13" spans="1:16" s="2" customFormat="1" ht="15.95" customHeight="1" x14ac:dyDescent="0.25">
      <c r="A13" s="10" t="s">
        <v>254</v>
      </c>
      <c r="B13" s="11">
        <f t="shared" si="1"/>
        <v>28012</v>
      </c>
      <c r="C13" s="19">
        <f t="shared" si="0"/>
        <v>87.123662602637481</v>
      </c>
      <c r="D13" s="13">
        <f t="shared" si="2"/>
        <v>4140</v>
      </c>
      <c r="E13" s="20">
        <f t="shared" si="3"/>
        <v>12.876337397362528</v>
      </c>
      <c r="F13" s="15">
        <f t="shared" si="4"/>
        <v>32152</v>
      </c>
      <c r="G13" s="16">
        <f t="shared" si="5"/>
        <v>13826</v>
      </c>
      <c r="H13" s="22">
        <f t="shared" si="6"/>
        <v>90.419200837093712</v>
      </c>
      <c r="I13" s="23">
        <v>1465</v>
      </c>
      <c r="J13" s="22">
        <f t="shared" si="7"/>
        <v>9.5807991629062847</v>
      </c>
      <c r="K13" s="21">
        <v>15291</v>
      </c>
      <c r="L13" s="16">
        <f t="shared" si="8"/>
        <v>14186</v>
      </c>
      <c r="M13" s="20">
        <f t="shared" si="9"/>
        <v>84.134986062511118</v>
      </c>
      <c r="N13" s="23">
        <v>2675</v>
      </c>
      <c r="O13" s="20">
        <f t="shared" si="10"/>
        <v>15.865013937488881</v>
      </c>
      <c r="P13" s="21">
        <v>16861</v>
      </c>
    </row>
    <row r="14" spans="1:16" s="2" customFormat="1" ht="15.95" customHeight="1" x14ac:dyDescent="0.25">
      <c r="A14" s="10" t="s">
        <v>255</v>
      </c>
      <c r="B14" s="11">
        <f t="shared" si="1"/>
        <v>28877</v>
      </c>
      <c r="C14" s="19">
        <f t="shared" si="0"/>
        <v>72.999140502553217</v>
      </c>
      <c r="D14" s="13">
        <f t="shared" si="2"/>
        <v>10681</v>
      </c>
      <c r="E14" s="20">
        <f t="shared" si="3"/>
        <v>27.00085949744679</v>
      </c>
      <c r="F14" s="15">
        <f t="shared" si="4"/>
        <v>39558</v>
      </c>
      <c r="G14" s="16">
        <f t="shared" si="5"/>
        <v>14429</v>
      </c>
      <c r="H14" s="22">
        <f t="shared" si="6"/>
        <v>80.147753152252392</v>
      </c>
      <c r="I14" s="23">
        <v>3574</v>
      </c>
      <c r="J14" s="22">
        <f t="shared" si="7"/>
        <v>19.852246847747598</v>
      </c>
      <c r="K14" s="21">
        <v>18003</v>
      </c>
      <c r="L14" s="16">
        <f t="shared" si="8"/>
        <v>14448</v>
      </c>
      <c r="M14" s="20">
        <f t="shared" si="9"/>
        <v>67.028531663187195</v>
      </c>
      <c r="N14" s="23">
        <v>7107</v>
      </c>
      <c r="O14" s="20">
        <f t="shared" si="10"/>
        <v>32.971468336812805</v>
      </c>
      <c r="P14" s="21">
        <v>21555</v>
      </c>
    </row>
    <row r="15" spans="1:16" s="2" customFormat="1" ht="15.95" customHeight="1" x14ac:dyDescent="0.25">
      <c r="A15" s="10" t="s">
        <v>256</v>
      </c>
      <c r="B15" s="11">
        <f t="shared" si="1"/>
        <v>26307</v>
      </c>
      <c r="C15" s="19">
        <f t="shared" si="0"/>
        <v>76.507197906063695</v>
      </c>
      <c r="D15" s="13">
        <f t="shared" si="2"/>
        <v>8078</v>
      </c>
      <c r="E15" s="20">
        <f t="shared" si="3"/>
        <v>23.492802093936309</v>
      </c>
      <c r="F15" s="15">
        <f t="shared" si="4"/>
        <v>34385</v>
      </c>
      <c r="G15" s="16">
        <f t="shared" si="5"/>
        <v>13814</v>
      </c>
      <c r="H15" s="22">
        <f t="shared" si="6"/>
        <v>82.857485604606524</v>
      </c>
      <c r="I15" s="23">
        <v>2858</v>
      </c>
      <c r="J15" s="22">
        <f t="shared" si="7"/>
        <v>17.142514395393473</v>
      </c>
      <c r="K15" s="21">
        <v>16672</v>
      </c>
      <c r="L15" s="16">
        <f t="shared" si="8"/>
        <v>12493</v>
      </c>
      <c r="M15" s="20">
        <f t="shared" si="9"/>
        <v>70.530119121549134</v>
      </c>
      <c r="N15" s="23">
        <v>5220</v>
      </c>
      <c r="O15" s="20">
        <f t="shared" si="10"/>
        <v>29.469880878450855</v>
      </c>
      <c r="P15" s="21">
        <v>17713</v>
      </c>
    </row>
    <row r="16" spans="1:16" s="2" customFormat="1" ht="15.95" customHeight="1" x14ac:dyDescent="0.25">
      <c r="A16" s="10" t="s">
        <v>207</v>
      </c>
      <c r="B16" s="11">
        <f t="shared" si="1"/>
        <v>17329</v>
      </c>
      <c r="C16" s="19">
        <f t="shared" si="0"/>
        <v>63.053523996652473</v>
      </c>
      <c r="D16" s="13">
        <f t="shared" si="2"/>
        <v>10154</v>
      </c>
      <c r="E16" s="20">
        <f t="shared" si="3"/>
        <v>36.94647600334752</v>
      </c>
      <c r="F16" s="15">
        <f t="shared" si="4"/>
        <v>27483</v>
      </c>
      <c r="G16" s="16">
        <f t="shared" si="5"/>
        <v>9727</v>
      </c>
      <c r="H16" s="22">
        <f t="shared" si="6"/>
        <v>72.883260902142965</v>
      </c>
      <c r="I16" s="23">
        <v>3619</v>
      </c>
      <c r="J16" s="22">
        <f t="shared" si="7"/>
        <v>27.116739097857035</v>
      </c>
      <c r="K16" s="21">
        <v>13346</v>
      </c>
      <c r="L16" s="16">
        <f t="shared" si="8"/>
        <v>7602</v>
      </c>
      <c r="M16" s="20">
        <f t="shared" si="9"/>
        <v>53.773785102921408</v>
      </c>
      <c r="N16" s="23">
        <v>6535</v>
      </c>
      <c r="O16" s="20">
        <f t="shared" si="10"/>
        <v>46.226214897078592</v>
      </c>
      <c r="P16" s="21">
        <v>14137</v>
      </c>
    </row>
    <row r="17" spans="1:16" s="2" customFormat="1" ht="15.95" customHeight="1" x14ac:dyDescent="0.25">
      <c r="A17" s="10" t="s">
        <v>257</v>
      </c>
      <c r="B17" s="11">
        <f t="shared" si="1"/>
        <v>23772</v>
      </c>
      <c r="C17" s="19">
        <f t="shared" si="0"/>
        <v>75.118498388421912</v>
      </c>
      <c r="D17" s="13">
        <f t="shared" si="2"/>
        <v>7874</v>
      </c>
      <c r="E17" s="20">
        <f t="shared" si="3"/>
        <v>24.881501611578084</v>
      </c>
      <c r="F17" s="15">
        <f t="shared" si="4"/>
        <v>31646</v>
      </c>
      <c r="G17" s="16">
        <f t="shared" si="5"/>
        <v>12219</v>
      </c>
      <c r="H17" s="22">
        <f t="shared" si="6"/>
        <v>79.826223296530998</v>
      </c>
      <c r="I17" s="23">
        <v>3088</v>
      </c>
      <c r="J17" s="22">
        <f t="shared" si="7"/>
        <v>20.173776703469002</v>
      </c>
      <c r="K17" s="21">
        <v>15307</v>
      </c>
      <c r="L17" s="16">
        <f t="shared" si="8"/>
        <v>11553</v>
      </c>
      <c r="M17" s="20">
        <f t="shared" si="9"/>
        <v>70.708121672072949</v>
      </c>
      <c r="N17" s="23">
        <v>4786</v>
      </c>
      <c r="O17" s="20">
        <f t="shared" si="10"/>
        <v>29.291878327927044</v>
      </c>
      <c r="P17" s="21">
        <v>16339</v>
      </c>
    </row>
    <row r="18" spans="1:16" s="2" customFormat="1" ht="15.95" customHeight="1" x14ac:dyDescent="0.25">
      <c r="A18" s="10" t="s">
        <v>119</v>
      </c>
      <c r="B18" s="11">
        <f t="shared" si="1"/>
        <v>32093</v>
      </c>
      <c r="C18" s="19">
        <f t="shared" si="0"/>
        <v>79.869095614951974</v>
      </c>
      <c r="D18" s="13">
        <f t="shared" si="2"/>
        <v>8089</v>
      </c>
      <c r="E18" s="20">
        <f t="shared" si="3"/>
        <v>20.130904385048034</v>
      </c>
      <c r="F18" s="15">
        <f t="shared" si="4"/>
        <v>40182</v>
      </c>
      <c r="G18" s="16">
        <f t="shared" si="5"/>
        <v>16421</v>
      </c>
      <c r="H18" s="22">
        <f t="shared" si="6"/>
        <v>83.917620605069501</v>
      </c>
      <c r="I18" s="23">
        <v>3147</v>
      </c>
      <c r="J18" s="22">
        <f t="shared" si="7"/>
        <v>16.082379394930499</v>
      </c>
      <c r="K18" s="21">
        <v>19568</v>
      </c>
      <c r="L18" s="16">
        <f t="shared" si="8"/>
        <v>15672</v>
      </c>
      <c r="M18" s="20">
        <f t="shared" si="9"/>
        <v>76.026001746385958</v>
      </c>
      <c r="N18" s="23">
        <v>4942</v>
      </c>
      <c r="O18" s="20">
        <f t="shared" si="10"/>
        <v>23.973998253614049</v>
      </c>
      <c r="P18" s="21">
        <v>20614</v>
      </c>
    </row>
    <row r="19" spans="1:16" s="2" customFormat="1" ht="15.95" customHeight="1" x14ac:dyDescent="0.25">
      <c r="A19" s="10" t="s">
        <v>258</v>
      </c>
      <c r="B19" s="11">
        <f t="shared" si="1"/>
        <v>12245</v>
      </c>
      <c r="C19" s="19">
        <f t="shared" si="0"/>
        <v>57.79214649801775</v>
      </c>
      <c r="D19" s="13">
        <f t="shared" si="2"/>
        <v>8943</v>
      </c>
      <c r="E19" s="20">
        <f t="shared" si="3"/>
        <v>42.207853501982257</v>
      </c>
      <c r="F19" s="15">
        <f t="shared" si="4"/>
        <v>21188</v>
      </c>
      <c r="G19" s="16">
        <f t="shared" si="5"/>
        <v>7018</v>
      </c>
      <c r="H19" s="22">
        <f t="shared" si="6"/>
        <v>67.10652132338879</v>
      </c>
      <c r="I19" s="23">
        <v>3440</v>
      </c>
      <c r="J19" s="22">
        <f t="shared" si="7"/>
        <v>32.893478676611203</v>
      </c>
      <c r="K19" s="21">
        <v>10458</v>
      </c>
      <c r="L19" s="16">
        <f t="shared" si="8"/>
        <v>5227</v>
      </c>
      <c r="M19" s="20">
        <f t="shared" si="9"/>
        <v>48.713886300093193</v>
      </c>
      <c r="N19" s="23">
        <v>5503</v>
      </c>
      <c r="O19" s="20">
        <f t="shared" si="10"/>
        <v>51.286113699906799</v>
      </c>
      <c r="P19" s="21">
        <v>10730</v>
      </c>
    </row>
    <row r="20" spans="1:16" s="2" customFormat="1" ht="15.95" customHeight="1" x14ac:dyDescent="0.25">
      <c r="A20" s="10" t="s">
        <v>259</v>
      </c>
      <c r="B20" s="11">
        <f t="shared" si="1"/>
        <v>7338</v>
      </c>
      <c r="C20" s="19">
        <f t="shared" si="0"/>
        <v>65.191897654584224</v>
      </c>
      <c r="D20" s="13">
        <f t="shared" si="2"/>
        <v>3918</v>
      </c>
      <c r="E20" s="20">
        <f t="shared" si="3"/>
        <v>34.808102345415776</v>
      </c>
      <c r="F20" s="15">
        <f t="shared" si="4"/>
        <v>11256</v>
      </c>
      <c r="G20" s="16">
        <f t="shared" si="5"/>
        <v>4143</v>
      </c>
      <c r="H20" s="22">
        <f t="shared" si="6"/>
        <v>76.693817104776002</v>
      </c>
      <c r="I20" s="23">
        <v>1259</v>
      </c>
      <c r="J20" s="22">
        <f t="shared" si="7"/>
        <v>23.306182895223991</v>
      </c>
      <c r="K20" s="21">
        <v>5402</v>
      </c>
      <c r="L20" s="16">
        <f t="shared" si="8"/>
        <v>3195</v>
      </c>
      <c r="M20" s="20">
        <f t="shared" si="9"/>
        <v>54.578066279467031</v>
      </c>
      <c r="N20" s="23">
        <v>2659</v>
      </c>
      <c r="O20" s="20">
        <f t="shared" si="10"/>
        <v>45.421933720532969</v>
      </c>
      <c r="P20" s="21">
        <v>5854</v>
      </c>
    </row>
    <row r="21" spans="1:16" s="2" customFormat="1" ht="15.95" customHeight="1" x14ac:dyDescent="0.25">
      <c r="A21" s="10" t="s">
        <v>260</v>
      </c>
      <c r="B21" s="11">
        <f t="shared" si="1"/>
        <v>17072</v>
      </c>
      <c r="C21" s="19">
        <f t="shared" si="0"/>
        <v>66.893930488617215</v>
      </c>
      <c r="D21" s="13">
        <f t="shared" si="2"/>
        <v>8449</v>
      </c>
      <c r="E21" s="20">
        <f t="shared" si="3"/>
        <v>33.106069511382785</v>
      </c>
      <c r="F21" s="15">
        <f t="shared" si="4"/>
        <v>25521</v>
      </c>
      <c r="G21" s="16">
        <f t="shared" si="5"/>
        <v>9109</v>
      </c>
      <c r="H21" s="22">
        <f t="shared" si="6"/>
        <v>75.700157899110778</v>
      </c>
      <c r="I21" s="23">
        <v>2924</v>
      </c>
      <c r="J21" s="22">
        <f t="shared" si="7"/>
        <v>24.299842100889222</v>
      </c>
      <c r="K21" s="21">
        <v>12033</v>
      </c>
      <c r="L21" s="16">
        <f t="shared" si="8"/>
        <v>7963</v>
      </c>
      <c r="M21" s="20">
        <f t="shared" si="9"/>
        <v>59.0376631079478</v>
      </c>
      <c r="N21" s="23">
        <v>5525</v>
      </c>
      <c r="O21" s="20">
        <f t="shared" si="10"/>
        <v>40.962336892052193</v>
      </c>
      <c r="P21" s="21">
        <v>13488</v>
      </c>
    </row>
    <row r="22" spans="1:16" s="2" customFormat="1" ht="15.95" customHeight="1" x14ac:dyDescent="0.25">
      <c r="A22" s="10" t="s">
        <v>261</v>
      </c>
      <c r="B22" s="11">
        <f t="shared" si="1"/>
        <v>9742</v>
      </c>
      <c r="C22" s="19">
        <f t="shared" si="0"/>
        <v>57.215011452399132</v>
      </c>
      <c r="D22" s="13">
        <f t="shared" si="2"/>
        <v>7285</v>
      </c>
      <c r="E22" s="20">
        <f t="shared" si="3"/>
        <v>42.784988547600875</v>
      </c>
      <c r="F22" s="15">
        <f t="shared" si="4"/>
        <v>17027</v>
      </c>
      <c r="G22" s="16">
        <f t="shared" si="5"/>
        <v>5393</v>
      </c>
      <c r="H22" s="22">
        <f t="shared" si="6"/>
        <v>67.010437375745525</v>
      </c>
      <c r="I22" s="23">
        <v>2655</v>
      </c>
      <c r="J22" s="22">
        <f t="shared" si="7"/>
        <v>32.989562624254468</v>
      </c>
      <c r="K22" s="21">
        <v>8048</v>
      </c>
      <c r="L22" s="16">
        <f t="shared" si="8"/>
        <v>4349</v>
      </c>
      <c r="M22" s="20">
        <f t="shared" si="9"/>
        <v>48.435237777035304</v>
      </c>
      <c r="N22" s="23">
        <v>4630</v>
      </c>
      <c r="O22" s="20">
        <f t="shared" si="10"/>
        <v>51.564762222964703</v>
      </c>
      <c r="P22" s="21">
        <v>8979</v>
      </c>
    </row>
    <row r="23" spans="1:16" s="2" customFormat="1" ht="15.95" customHeight="1" x14ac:dyDescent="0.25">
      <c r="A23" s="10" t="s">
        <v>262</v>
      </c>
      <c r="B23" s="11">
        <f t="shared" si="1"/>
        <v>21487</v>
      </c>
      <c r="C23" s="19">
        <f t="shared" si="0"/>
        <v>69.127819065083813</v>
      </c>
      <c r="D23" s="13">
        <f t="shared" si="2"/>
        <v>9596</v>
      </c>
      <c r="E23" s="20">
        <f t="shared" si="3"/>
        <v>30.872180934916194</v>
      </c>
      <c r="F23" s="15">
        <f t="shared" si="4"/>
        <v>31083</v>
      </c>
      <c r="G23" s="16">
        <f t="shared" si="5"/>
        <v>11592</v>
      </c>
      <c r="H23" s="22">
        <f t="shared" si="6"/>
        <v>77.871825876662641</v>
      </c>
      <c r="I23" s="23">
        <v>3294</v>
      </c>
      <c r="J23" s="22">
        <f t="shared" si="7"/>
        <v>22.128174123337363</v>
      </c>
      <c r="K23" s="21">
        <v>14886</v>
      </c>
      <c r="L23" s="16">
        <f t="shared" si="8"/>
        <v>9895</v>
      </c>
      <c r="M23" s="20">
        <f t="shared" si="9"/>
        <v>61.091560165462745</v>
      </c>
      <c r="N23" s="23">
        <v>6302</v>
      </c>
      <c r="O23" s="20">
        <f t="shared" si="10"/>
        <v>38.908439834537262</v>
      </c>
      <c r="P23" s="21">
        <v>16197</v>
      </c>
    </row>
    <row r="24" spans="1:16" s="2" customFormat="1" ht="15.95" customHeight="1" x14ac:dyDescent="0.25">
      <c r="A24" s="10" t="s">
        <v>263</v>
      </c>
      <c r="B24" s="11">
        <f t="shared" si="1"/>
        <v>19951</v>
      </c>
      <c r="C24" s="19">
        <f t="shared" si="0"/>
        <v>56.230094980412048</v>
      </c>
      <c r="D24" s="13">
        <f t="shared" si="2"/>
        <v>15530</v>
      </c>
      <c r="E24" s="20">
        <f t="shared" si="3"/>
        <v>43.769905019587945</v>
      </c>
      <c r="F24" s="15">
        <f t="shared" si="4"/>
        <v>35481</v>
      </c>
      <c r="G24" s="16">
        <f t="shared" si="5"/>
        <v>11182</v>
      </c>
      <c r="H24" s="22">
        <f t="shared" si="6"/>
        <v>65.083522495780215</v>
      </c>
      <c r="I24" s="23">
        <v>5999</v>
      </c>
      <c r="J24" s="22">
        <f t="shared" si="7"/>
        <v>34.916477504219777</v>
      </c>
      <c r="K24" s="21">
        <v>17181</v>
      </c>
      <c r="L24" s="16">
        <f t="shared" si="8"/>
        <v>8769</v>
      </c>
      <c r="M24" s="20">
        <f t="shared" si="9"/>
        <v>47.918032786885249</v>
      </c>
      <c r="N24" s="23">
        <v>9531</v>
      </c>
      <c r="O24" s="20">
        <f t="shared" si="10"/>
        <v>52.081967213114751</v>
      </c>
      <c r="P24" s="21">
        <v>18300</v>
      </c>
    </row>
    <row r="25" spans="1:16" s="2" customFormat="1" ht="15.95" customHeight="1" x14ac:dyDescent="0.25">
      <c r="A25" s="10" t="s">
        <v>264</v>
      </c>
      <c r="B25" s="11">
        <f t="shared" si="1"/>
        <v>18738</v>
      </c>
      <c r="C25" s="19">
        <f t="shared" si="0"/>
        <v>70.219224283305223</v>
      </c>
      <c r="D25" s="13">
        <f t="shared" si="2"/>
        <v>7947</v>
      </c>
      <c r="E25" s="20">
        <f t="shared" si="3"/>
        <v>29.780775716694773</v>
      </c>
      <c r="F25" s="15">
        <f t="shared" si="4"/>
        <v>26685</v>
      </c>
      <c r="G25" s="16">
        <f t="shared" si="5"/>
        <v>9816</v>
      </c>
      <c r="H25" s="22">
        <f t="shared" si="6"/>
        <v>76.502221183072251</v>
      </c>
      <c r="I25" s="23">
        <v>3015</v>
      </c>
      <c r="J25" s="22">
        <f t="shared" si="7"/>
        <v>23.497778816927752</v>
      </c>
      <c r="K25" s="21">
        <v>12831</v>
      </c>
      <c r="L25" s="16">
        <f t="shared" si="8"/>
        <v>8922</v>
      </c>
      <c r="M25" s="20">
        <f t="shared" si="9"/>
        <v>64.400173235166733</v>
      </c>
      <c r="N25" s="23">
        <v>4932</v>
      </c>
      <c r="O25" s="20">
        <f t="shared" si="10"/>
        <v>35.59982676483326</v>
      </c>
      <c r="P25" s="21">
        <v>13854</v>
      </c>
    </row>
    <row r="26" spans="1:16" s="2" customFormat="1" ht="15.95" customHeight="1" x14ac:dyDescent="0.25">
      <c r="A26" s="10" t="s">
        <v>265</v>
      </c>
      <c r="B26" s="11">
        <f t="shared" si="1"/>
        <v>20548</v>
      </c>
      <c r="C26" s="19">
        <f t="shared" si="0"/>
        <v>75.552450637938009</v>
      </c>
      <c r="D26" s="13">
        <f t="shared" si="2"/>
        <v>6649</v>
      </c>
      <c r="E26" s="20">
        <f t="shared" si="3"/>
        <v>24.447549362061991</v>
      </c>
      <c r="F26" s="15">
        <f t="shared" si="4"/>
        <v>27197</v>
      </c>
      <c r="G26" s="16">
        <f t="shared" si="5"/>
        <v>11378</v>
      </c>
      <c r="H26" s="22">
        <f t="shared" si="6"/>
        <v>84.150580578359595</v>
      </c>
      <c r="I26" s="23">
        <v>2143</v>
      </c>
      <c r="J26" s="22">
        <f t="shared" si="7"/>
        <v>15.849419421640413</v>
      </c>
      <c r="K26" s="21">
        <v>13521</v>
      </c>
      <c r="L26" s="16">
        <f t="shared" si="8"/>
        <v>9170</v>
      </c>
      <c r="M26" s="20">
        <f t="shared" si="9"/>
        <v>67.051769523252418</v>
      </c>
      <c r="N26" s="23">
        <v>4506</v>
      </c>
      <c r="O26" s="20">
        <f t="shared" si="10"/>
        <v>32.94823047674759</v>
      </c>
      <c r="P26" s="21">
        <v>13676</v>
      </c>
    </row>
    <row r="27" spans="1:16" s="2" customFormat="1" ht="15.95" customHeight="1" x14ac:dyDescent="0.25">
      <c r="A27" s="10" t="s">
        <v>266</v>
      </c>
      <c r="B27" s="11">
        <f t="shared" si="1"/>
        <v>5535</v>
      </c>
      <c r="C27" s="19">
        <f t="shared" si="0"/>
        <v>76.429163214581607</v>
      </c>
      <c r="D27" s="13">
        <f t="shared" si="2"/>
        <v>1707</v>
      </c>
      <c r="E27" s="20">
        <f t="shared" si="3"/>
        <v>23.570836785418393</v>
      </c>
      <c r="F27" s="15">
        <f t="shared" si="4"/>
        <v>7242</v>
      </c>
      <c r="G27" s="16">
        <f t="shared" si="5"/>
        <v>3002</v>
      </c>
      <c r="H27" s="22">
        <f t="shared" si="6"/>
        <v>83.504867872044514</v>
      </c>
      <c r="I27" s="23">
        <v>593</v>
      </c>
      <c r="J27" s="22">
        <f t="shared" si="7"/>
        <v>16.495132127955493</v>
      </c>
      <c r="K27" s="21">
        <v>3595</v>
      </c>
      <c r="L27" s="16">
        <f t="shared" si="8"/>
        <v>2533</v>
      </c>
      <c r="M27" s="20">
        <f t="shared" si="9"/>
        <v>69.454346037839315</v>
      </c>
      <c r="N27" s="23">
        <v>1114</v>
      </c>
      <c r="O27" s="20">
        <f t="shared" si="10"/>
        <v>30.545653962160678</v>
      </c>
      <c r="P27" s="21">
        <v>3647</v>
      </c>
    </row>
    <row r="28" spans="1:16" s="2" customFormat="1" ht="15.95" customHeight="1" x14ac:dyDescent="0.25">
      <c r="A28" s="10" t="s">
        <v>267</v>
      </c>
      <c r="B28" s="11">
        <f t="shared" si="1"/>
        <v>8781</v>
      </c>
      <c r="C28" s="19">
        <f t="shared" si="0"/>
        <v>63.857174023707366</v>
      </c>
      <c r="D28" s="13">
        <f t="shared" si="2"/>
        <v>4970</v>
      </c>
      <c r="E28" s="20">
        <f t="shared" si="3"/>
        <v>36.142825976292627</v>
      </c>
      <c r="F28" s="15">
        <f t="shared" si="4"/>
        <v>13751</v>
      </c>
      <c r="G28" s="16">
        <f t="shared" si="5"/>
        <v>4881</v>
      </c>
      <c r="H28" s="22">
        <f t="shared" si="6"/>
        <v>77.023828309925833</v>
      </c>
      <c r="I28" s="23">
        <v>1456</v>
      </c>
      <c r="J28" s="22">
        <f t="shared" si="7"/>
        <v>22.976171690074167</v>
      </c>
      <c r="K28" s="21">
        <v>6337</v>
      </c>
      <c r="L28" s="16">
        <f t="shared" si="8"/>
        <v>3900</v>
      </c>
      <c r="M28" s="20">
        <f t="shared" si="9"/>
        <v>52.603183166981381</v>
      </c>
      <c r="N28" s="23">
        <v>3514</v>
      </c>
      <c r="O28" s="20">
        <f t="shared" si="10"/>
        <v>47.396816833018612</v>
      </c>
      <c r="P28" s="21">
        <v>7414</v>
      </c>
    </row>
    <row r="29" spans="1:16" s="2" customFormat="1" ht="15.95" customHeight="1" x14ac:dyDescent="0.25">
      <c r="A29" s="10" t="s">
        <v>268</v>
      </c>
      <c r="B29" s="11">
        <f t="shared" si="1"/>
        <v>13009</v>
      </c>
      <c r="C29" s="19">
        <f t="shared" si="0"/>
        <v>70.804985576661409</v>
      </c>
      <c r="D29" s="13">
        <f t="shared" si="2"/>
        <v>5364</v>
      </c>
      <c r="E29" s="20">
        <f t="shared" si="3"/>
        <v>29.195014423338595</v>
      </c>
      <c r="F29" s="15">
        <f t="shared" si="4"/>
        <v>18373</v>
      </c>
      <c r="G29" s="16">
        <f t="shared" si="5"/>
        <v>7110</v>
      </c>
      <c r="H29" s="22">
        <f t="shared" si="6"/>
        <v>82.674418604651166</v>
      </c>
      <c r="I29" s="23">
        <v>1490</v>
      </c>
      <c r="J29" s="22">
        <f t="shared" si="7"/>
        <v>17.325581395348838</v>
      </c>
      <c r="K29" s="21">
        <v>8600</v>
      </c>
      <c r="L29" s="16">
        <f t="shared" si="8"/>
        <v>5899</v>
      </c>
      <c r="M29" s="20">
        <f t="shared" si="9"/>
        <v>60.360175995088504</v>
      </c>
      <c r="N29" s="23">
        <v>3874</v>
      </c>
      <c r="O29" s="20">
        <f t="shared" si="10"/>
        <v>39.639824004911489</v>
      </c>
      <c r="P29" s="21">
        <v>9773</v>
      </c>
    </row>
    <row r="30" spans="1:16" s="2" customFormat="1" ht="15.95" customHeight="1" x14ac:dyDescent="0.25">
      <c r="A30" s="10" t="s">
        <v>269</v>
      </c>
      <c r="B30" s="11">
        <f t="shared" si="1"/>
        <v>11061</v>
      </c>
      <c r="C30" s="19">
        <f t="shared" si="0"/>
        <v>82.649630127774046</v>
      </c>
      <c r="D30" s="13">
        <f t="shared" si="2"/>
        <v>2322</v>
      </c>
      <c r="E30" s="20">
        <f t="shared" si="3"/>
        <v>17.350369872225958</v>
      </c>
      <c r="F30" s="15">
        <f t="shared" si="4"/>
        <v>13383</v>
      </c>
      <c r="G30" s="16">
        <f t="shared" si="5"/>
        <v>5689</v>
      </c>
      <c r="H30" s="22">
        <f t="shared" si="6"/>
        <v>85.910601026880101</v>
      </c>
      <c r="I30" s="23">
        <v>933</v>
      </c>
      <c r="J30" s="22">
        <f t="shared" si="7"/>
        <v>14.089398973119904</v>
      </c>
      <c r="K30" s="21">
        <v>6622</v>
      </c>
      <c r="L30" s="16">
        <f t="shared" si="8"/>
        <v>5372</v>
      </c>
      <c r="M30" s="20">
        <f t="shared" si="9"/>
        <v>79.455701819257513</v>
      </c>
      <c r="N30" s="23">
        <v>1389</v>
      </c>
      <c r="O30" s="20">
        <f t="shared" si="10"/>
        <v>20.544298180742494</v>
      </c>
      <c r="P30" s="21">
        <v>6761</v>
      </c>
    </row>
    <row r="31" spans="1:16" s="2" customFormat="1" ht="15.95" customHeight="1" x14ac:dyDescent="0.25">
      <c r="A31" s="10" t="s">
        <v>270</v>
      </c>
      <c r="B31" s="11">
        <f t="shared" si="1"/>
        <v>11243</v>
      </c>
      <c r="C31" s="19">
        <f t="shared" si="0"/>
        <v>68.259364944447825</v>
      </c>
      <c r="D31" s="13">
        <f t="shared" si="2"/>
        <v>5228</v>
      </c>
      <c r="E31" s="20">
        <f t="shared" si="3"/>
        <v>31.740635055552179</v>
      </c>
      <c r="F31" s="15">
        <f t="shared" si="4"/>
        <v>16471</v>
      </c>
      <c r="G31" s="16">
        <f t="shared" si="5"/>
        <v>6296</v>
      </c>
      <c r="H31" s="22">
        <f t="shared" si="6"/>
        <v>78.837966441272229</v>
      </c>
      <c r="I31" s="23">
        <v>1690</v>
      </c>
      <c r="J31" s="22">
        <f t="shared" si="7"/>
        <v>21.162033558727774</v>
      </c>
      <c r="K31" s="21">
        <v>7986</v>
      </c>
      <c r="L31" s="16">
        <f t="shared" si="8"/>
        <v>4947</v>
      </c>
      <c r="M31" s="20">
        <f t="shared" si="9"/>
        <v>58.302887448438426</v>
      </c>
      <c r="N31" s="23">
        <v>3538</v>
      </c>
      <c r="O31" s="20">
        <f t="shared" si="10"/>
        <v>41.697112551561574</v>
      </c>
      <c r="P31" s="21">
        <v>8485</v>
      </c>
    </row>
    <row r="32" spans="1:16" s="2" customFormat="1" ht="15.95" customHeight="1" x14ac:dyDescent="0.25">
      <c r="A32" s="10" t="s">
        <v>271</v>
      </c>
      <c r="B32" s="11">
        <f t="shared" si="1"/>
        <v>57855</v>
      </c>
      <c r="C32" s="19">
        <f t="shared" si="0"/>
        <v>73.631226614401712</v>
      </c>
      <c r="D32" s="13">
        <f t="shared" si="2"/>
        <v>20719</v>
      </c>
      <c r="E32" s="20">
        <f t="shared" si="3"/>
        <v>26.368773385598288</v>
      </c>
      <c r="F32" s="15">
        <f t="shared" si="4"/>
        <v>78574</v>
      </c>
      <c r="G32" s="16">
        <f t="shared" si="5"/>
        <v>31342</v>
      </c>
      <c r="H32" s="22">
        <f t="shared" si="6"/>
        <v>80.250928178210216</v>
      </c>
      <c r="I32" s="23">
        <v>7713</v>
      </c>
      <c r="J32" s="22">
        <f t="shared" si="7"/>
        <v>19.749071821789784</v>
      </c>
      <c r="K32" s="21">
        <v>39055</v>
      </c>
      <c r="L32" s="16">
        <f t="shared" si="8"/>
        <v>26513</v>
      </c>
      <c r="M32" s="20">
        <f t="shared" si="9"/>
        <v>67.089248209721902</v>
      </c>
      <c r="N32" s="23">
        <v>13006</v>
      </c>
      <c r="O32" s="20">
        <f t="shared" si="10"/>
        <v>32.910751790278091</v>
      </c>
      <c r="P32" s="21">
        <v>39519</v>
      </c>
    </row>
    <row r="33" spans="1:16" s="2" customFormat="1" ht="15.95" customHeight="1" x14ac:dyDescent="0.25">
      <c r="A33" s="10" t="s">
        <v>272</v>
      </c>
      <c r="B33" s="11">
        <f t="shared" si="1"/>
        <v>28517</v>
      </c>
      <c r="C33" s="19">
        <f t="shared" si="0"/>
        <v>71.351364876022714</v>
      </c>
      <c r="D33" s="13">
        <f t="shared" si="2"/>
        <v>11450</v>
      </c>
      <c r="E33" s="20">
        <f t="shared" si="3"/>
        <v>28.648635123977279</v>
      </c>
      <c r="F33" s="15">
        <f t="shared" si="4"/>
        <v>39967</v>
      </c>
      <c r="G33" s="16">
        <f t="shared" si="5"/>
        <v>14940</v>
      </c>
      <c r="H33" s="22">
        <f t="shared" si="6"/>
        <v>80.787324933758725</v>
      </c>
      <c r="I33" s="23">
        <v>3553</v>
      </c>
      <c r="J33" s="22">
        <f t="shared" si="7"/>
        <v>19.212675066241282</v>
      </c>
      <c r="K33" s="21">
        <v>18493</v>
      </c>
      <c r="L33" s="16">
        <f t="shared" si="8"/>
        <v>13577</v>
      </c>
      <c r="M33" s="20">
        <f t="shared" si="9"/>
        <v>63.225295706435688</v>
      </c>
      <c r="N33" s="23">
        <v>7897</v>
      </c>
      <c r="O33" s="20">
        <f t="shared" si="10"/>
        <v>36.774704293564312</v>
      </c>
      <c r="P33" s="21">
        <v>21474</v>
      </c>
    </row>
    <row r="34" spans="1:16" s="2" customFormat="1" ht="15.95" customHeight="1" x14ac:dyDescent="0.25">
      <c r="A34" s="10" t="s">
        <v>273</v>
      </c>
      <c r="B34" s="11">
        <f t="shared" si="1"/>
        <v>6179</v>
      </c>
      <c r="C34" s="19">
        <f t="shared" si="0"/>
        <v>76.002460024600254</v>
      </c>
      <c r="D34" s="13">
        <f t="shared" si="2"/>
        <v>1951</v>
      </c>
      <c r="E34" s="20">
        <f t="shared" si="3"/>
        <v>23.997539975399754</v>
      </c>
      <c r="F34" s="15">
        <f t="shared" si="4"/>
        <v>8130</v>
      </c>
      <c r="G34" s="16">
        <f t="shared" si="5"/>
        <v>3220</v>
      </c>
      <c r="H34" s="22">
        <f t="shared" si="6"/>
        <v>81.643002028397575</v>
      </c>
      <c r="I34" s="23">
        <v>724</v>
      </c>
      <c r="J34" s="22">
        <f t="shared" si="7"/>
        <v>18.356997971602436</v>
      </c>
      <c r="K34" s="21">
        <v>3944</v>
      </c>
      <c r="L34" s="16">
        <f t="shared" si="8"/>
        <v>2959</v>
      </c>
      <c r="M34" s="20">
        <f t="shared" si="9"/>
        <v>70.688007644529378</v>
      </c>
      <c r="N34" s="23">
        <v>1227</v>
      </c>
      <c r="O34" s="20">
        <f t="shared" si="10"/>
        <v>29.311992355470618</v>
      </c>
      <c r="P34" s="21">
        <v>4186</v>
      </c>
    </row>
    <row r="35" spans="1:16" s="2" customFormat="1" ht="15.95" customHeight="1" x14ac:dyDescent="0.25">
      <c r="A35" s="10" t="s">
        <v>274</v>
      </c>
      <c r="B35" s="11">
        <f t="shared" si="1"/>
        <v>4395</v>
      </c>
      <c r="C35" s="19">
        <f t="shared" si="0"/>
        <v>72.191195795006564</v>
      </c>
      <c r="D35" s="13">
        <f t="shared" si="2"/>
        <v>1693</v>
      </c>
      <c r="E35" s="20">
        <f t="shared" si="3"/>
        <v>27.808804204993432</v>
      </c>
      <c r="F35" s="15">
        <f t="shared" si="4"/>
        <v>6088</v>
      </c>
      <c r="G35" s="16">
        <f t="shared" si="5"/>
        <v>2275</v>
      </c>
      <c r="H35" s="22">
        <f t="shared" si="6"/>
        <v>80.388692579505303</v>
      </c>
      <c r="I35" s="23">
        <v>555</v>
      </c>
      <c r="J35" s="22">
        <f t="shared" si="7"/>
        <v>19.6113074204947</v>
      </c>
      <c r="K35" s="21">
        <v>2830</v>
      </c>
      <c r="L35" s="16">
        <f t="shared" si="8"/>
        <v>2120</v>
      </c>
      <c r="M35" s="20">
        <f t="shared" si="9"/>
        <v>65.070595457335784</v>
      </c>
      <c r="N35" s="23">
        <v>1138</v>
      </c>
      <c r="O35" s="20">
        <f t="shared" si="10"/>
        <v>34.929404542664209</v>
      </c>
      <c r="P35" s="21">
        <v>3258</v>
      </c>
    </row>
    <row r="36" spans="1:16" s="2" customFormat="1" ht="15.95" customHeight="1" x14ac:dyDescent="0.25">
      <c r="A36" s="10" t="s">
        <v>275</v>
      </c>
      <c r="B36" s="11">
        <f t="shared" si="1"/>
        <v>7619</v>
      </c>
      <c r="C36" s="19">
        <f t="shared" si="0"/>
        <v>75.323776569451312</v>
      </c>
      <c r="D36" s="13">
        <f t="shared" si="2"/>
        <v>2496</v>
      </c>
      <c r="E36" s="20">
        <f t="shared" si="3"/>
        <v>24.676223430548692</v>
      </c>
      <c r="F36" s="15">
        <f t="shared" si="4"/>
        <v>10115</v>
      </c>
      <c r="G36" s="16">
        <f t="shared" si="5"/>
        <v>4105</v>
      </c>
      <c r="H36" s="22">
        <f t="shared" si="6"/>
        <v>83.55383675961734</v>
      </c>
      <c r="I36" s="23">
        <v>808</v>
      </c>
      <c r="J36" s="22">
        <f t="shared" si="7"/>
        <v>16.446163240382656</v>
      </c>
      <c r="K36" s="21">
        <v>4913</v>
      </c>
      <c r="L36" s="16">
        <f t="shared" si="8"/>
        <v>3514</v>
      </c>
      <c r="M36" s="20">
        <f t="shared" si="9"/>
        <v>67.550941945405611</v>
      </c>
      <c r="N36" s="23">
        <v>1688</v>
      </c>
      <c r="O36" s="20">
        <f t="shared" si="10"/>
        <v>32.449058054594389</v>
      </c>
      <c r="P36" s="21">
        <v>5202</v>
      </c>
    </row>
    <row r="37" spans="1:16" s="2" customFormat="1" ht="15.95" customHeight="1" x14ac:dyDescent="0.25">
      <c r="A37" s="10" t="s">
        <v>276</v>
      </c>
      <c r="B37" s="11">
        <f t="shared" si="1"/>
        <v>6314</v>
      </c>
      <c r="C37" s="19">
        <f t="shared" si="0"/>
        <v>83.629139072847678</v>
      </c>
      <c r="D37" s="13">
        <f t="shared" si="2"/>
        <v>1236</v>
      </c>
      <c r="E37" s="20">
        <f t="shared" si="3"/>
        <v>16.370860927152318</v>
      </c>
      <c r="F37" s="15">
        <f t="shared" si="4"/>
        <v>7550</v>
      </c>
      <c r="G37" s="16">
        <f t="shared" si="5"/>
        <v>3193</v>
      </c>
      <c r="H37" s="22">
        <f t="shared" si="6"/>
        <v>86.648575305291715</v>
      </c>
      <c r="I37" s="23">
        <v>492</v>
      </c>
      <c r="J37" s="22">
        <f t="shared" si="7"/>
        <v>13.351424694708278</v>
      </c>
      <c r="K37" s="21">
        <v>3685</v>
      </c>
      <c r="L37" s="16">
        <f t="shared" si="8"/>
        <v>3121</v>
      </c>
      <c r="M37" s="20">
        <f t="shared" si="9"/>
        <v>80.7503234152652</v>
      </c>
      <c r="N37" s="23">
        <v>744</v>
      </c>
      <c r="O37" s="20">
        <f t="shared" si="10"/>
        <v>19.2496765847348</v>
      </c>
      <c r="P37" s="21">
        <v>3865</v>
      </c>
    </row>
    <row r="38" spans="1:16" s="2" customFormat="1" ht="15.95" customHeight="1" x14ac:dyDescent="0.25">
      <c r="A38" s="10" t="s">
        <v>277</v>
      </c>
      <c r="B38" s="11">
        <f t="shared" si="1"/>
        <v>8875</v>
      </c>
      <c r="C38" s="19">
        <f t="shared" si="0"/>
        <v>71.751960546527599</v>
      </c>
      <c r="D38" s="13">
        <f t="shared" si="2"/>
        <v>3494</v>
      </c>
      <c r="E38" s="20">
        <f t="shared" si="3"/>
        <v>28.248039453472391</v>
      </c>
      <c r="F38" s="15">
        <f t="shared" si="4"/>
        <v>12369</v>
      </c>
      <c r="G38" s="16">
        <f t="shared" si="5"/>
        <v>4585</v>
      </c>
      <c r="H38" s="22">
        <f t="shared" si="6"/>
        <v>77.685530328702129</v>
      </c>
      <c r="I38" s="23">
        <v>1317</v>
      </c>
      <c r="J38" s="22">
        <f t="shared" si="7"/>
        <v>22.314469671297864</v>
      </c>
      <c r="K38" s="21">
        <v>5902</v>
      </c>
      <c r="L38" s="16">
        <f t="shared" si="8"/>
        <v>4290</v>
      </c>
      <c r="M38" s="20">
        <f t="shared" si="9"/>
        <v>66.336786763568895</v>
      </c>
      <c r="N38" s="23">
        <v>2177</v>
      </c>
      <c r="O38" s="20">
        <f t="shared" si="10"/>
        <v>33.663213236431112</v>
      </c>
      <c r="P38" s="21">
        <v>6467</v>
      </c>
    </row>
    <row r="39" spans="1:16" s="2" customFormat="1" ht="15.95" customHeight="1" thickBot="1" x14ac:dyDescent="0.3">
      <c r="A39" s="24" t="s">
        <v>278</v>
      </c>
      <c r="B39" s="11">
        <f t="shared" si="1"/>
        <v>3581</v>
      </c>
      <c r="C39" s="25">
        <f t="shared" si="0"/>
        <v>77.662112340056382</v>
      </c>
      <c r="D39" s="13">
        <f t="shared" si="2"/>
        <v>1030</v>
      </c>
      <c r="E39" s="26">
        <f t="shared" si="3"/>
        <v>22.337887659943615</v>
      </c>
      <c r="F39" s="15">
        <f t="shared" si="4"/>
        <v>4611</v>
      </c>
      <c r="G39" s="16">
        <f t="shared" si="5"/>
        <v>1687</v>
      </c>
      <c r="H39" s="28">
        <f t="shared" si="6"/>
        <v>82.012639766650466</v>
      </c>
      <c r="I39" s="29">
        <v>370</v>
      </c>
      <c r="J39" s="28">
        <f t="shared" si="7"/>
        <v>17.987360233349538</v>
      </c>
      <c r="K39" s="27">
        <v>2057</v>
      </c>
      <c r="L39" s="16">
        <f t="shared" si="8"/>
        <v>1894</v>
      </c>
      <c r="M39" s="26">
        <f t="shared" si="9"/>
        <v>74.158183241973376</v>
      </c>
      <c r="N39" s="29">
        <v>660</v>
      </c>
      <c r="O39" s="26">
        <f t="shared" si="10"/>
        <v>25.841816758026624</v>
      </c>
      <c r="P39" s="27">
        <v>2554</v>
      </c>
    </row>
    <row r="40" spans="1:16" s="2" customFormat="1" ht="15.95" customHeight="1" thickBot="1" x14ac:dyDescent="0.3">
      <c r="A40" s="30" t="s">
        <v>19</v>
      </c>
      <c r="B40" s="31">
        <f>SUM(B7:B39)</f>
        <v>688381</v>
      </c>
      <c r="C40" s="32">
        <f t="shared" si="0"/>
        <v>75.303673397947804</v>
      </c>
      <c r="D40" s="33">
        <f>SUM(D7:D39)</f>
        <v>225759</v>
      </c>
      <c r="E40" s="34">
        <f t="shared" si="3"/>
        <v>24.696326602052203</v>
      </c>
      <c r="F40" s="35">
        <f>SUM(F7:F39)</f>
        <v>914140</v>
      </c>
      <c r="G40" s="36">
        <f>SUM(G7:G39)</f>
        <v>362842</v>
      </c>
      <c r="H40" s="37">
        <f t="shared" si="6"/>
        <v>82.201233781974452</v>
      </c>
      <c r="I40" s="38">
        <f>SUM(I7:I39)</f>
        <v>78565</v>
      </c>
      <c r="J40" s="37">
        <f t="shared" si="7"/>
        <v>17.798766218025541</v>
      </c>
      <c r="K40" s="35">
        <f>SUM(K7:K39)</f>
        <v>441407</v>
      </c>
      <c r="L40" s="36">
        <f>SUM(L7:L39)</f>
        <v>325539</v>
      </c>
      <c r="M40" s="34">
        <f t="shared" si="9"/>
        <v>68.863184926797999</v>
      </c>
      <c r="N40" s="38">
        <f>SUM(N7:N39)</f>
        <v>147194</v>
      </c>
      <c r="O40" s="34">
        <f t="shared" si="10"/>
        <v>31.136815073201994</v>
      </c>
      <c r="P40" s="35">
        <f>SUM(P7:P39)</f>
        <v>472733</v>
      </c>
    </row>
    <row r="41" spans="1:16" ht="15" customHeight="1" x14ac:dyDescent="0.25">
      <c r="A41" s="3" t="s">
        <v>31</v>
      </c>
      <c r="B41" s="3"/>
      <c r="C41" s="3"/>
      <c r="D41" s="3"/>
      <c r="E41" s="3"/>
      <c r="F41" s="3"/>
    </row>
    <row r="42" spans="1:16" ht="15" customHeight="1" x14ac:dyDescent="0.25">
      <c r="A42" s="3" t="s">
        <v>30</v>
      </c>
      <c r="B42" s="3"/>
      <c r="C42" s="3"/>
      <c r="D42" s="3"/>
      <c r="E42" s="3"/>
      <c r="F42" s="3"/>
    </row>
    <row r="43" spans="1:16" ht="15" customHeight="1" x14ac:dyDescent="0.25">
      <c r="A43" s="3" t="s">
        <v>62</v>
      </c>
      <c r="B43" s="3"/>
      <c r="C43" s="3"/>
      <c r="D43" s="3"/>
      <c r="E43" s="3"/>
      <c r="F43" s="3"/>
    </row>
  </sheetData>
  <mergeCells count="7">
    <mergeCell ref="A1:P1"/>
    <mergeCell ref="A2:P2"/>
    <mergeCell ref="A3:P3"/>
    <mergeCell ref="L5:P5"/>
    <mergeCell ref="A5:A6"/>
    <mergeCell ref="B5:F5"/>
    <mergeCell ref="G5:K5"/>
  </mergeCells>
  <printOptions horizontalCentered="1" verticalCentered="1"/>
  <pageMargins left="0" right="0" top="0" bottom="0" header="0" footer="0"/>
  <pageSetup scale="80" orientation="landscape" r:id="rId1"/>
  <ignoredErrors>
    <ignoredError sqref="C7:C40 E40 H40 J40 M40 O40 E7:E39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outlinePr summaryBelow="0" summaryRight="0"/>
  </sheetPr>
  <dimension ref="A1:P31"/>
  <sheetViews>
    <sheetView showGridLines="0" topLeftCell="A12" workbookViewId="0">
      <selection activeCell="A31" sqref="A31"/>
    </sheetView>
  </sheetViews>
  <sheetFormatPr baseColWidth="10" defaultColWidth="9.140625" defaultRowHeight="15" x14ac:dyDescent="0.25"/>
  <cols>
    <col min="1" max="1" width="24.5703125" style="39" customWidth="1"/>
    <col min="2" max="2" width="8.71093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28515625" style="6" customWidth="1"/>
    <col min="7" max="7" width="8.71093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28515625" style="6" customWidth="1"/>
    <col min="12" max="12" width="8.71093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2851562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48.7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" customHeight="1" x14ac:dyDescent="0.25">
      <c r="A7" s="10" t="s">
        <v>279</v>
      </c>
      <c r="B7" s="11">
        <f>G7+L7</f>
        <v>55167</v>
      </c>
      <c r="C7" s="12">
        <f t="shared" ref="C7:C28" si="0">B7/F7*100</f>
        <v>79.277738658082683</v>
      </c>
      <c r="D7" s="13">
        <f>I7+N7</f>
        <v>14420</v>
      </c>
      <c r="E7" s="14">
        <f>D7/F7*100</f>
        <v>20.72226134191731</v>
      </c>
      <c r="F7" s="15">
        <f>K7+P7</f>
        <v>69587</v>
      </c>
      <c r="G7" s="16">
        <f>K7-I7</f>
        <v>28333</v>
      </c>
      <c r="H7" s="17">
        <f>G7/K7*100</f>
        <v>85.265882211321426</v>
      </c>
      <c r="I7" s="18">
        <v>4896</v>
      </c>
      <c r="J7" s="17">
        <f>I7/K7*100</f>
        <v>14.734117788678564</v>
      </c>
      <c r="K7" s="15">
        <v>33229</v>
      </c>
      <c r="L7" s="16">
        <f>P7-N7</f>
        <v>26834</v>
      </c>
      <c r="M7" s="14">
        <f>L7/P7*100</f>
        <v>73.804939765663676</v>
      </c>
      <c r="N7" s="18">
        <v>9524</v>
      </c>
      <c r="O7" s="14">
        <f>N7/P7*100</f>
        <v>26.195060234336321</v>
      </c>
      <c r="P7" s="15">
        <v>36358</v>
      </c>
    </row>
    <row r="8" spans="1:16" s="2" customFormat="1" ht="21" customHeight="1" x14ac:dyDescent="0.25">
      <c r="A8" s="10" t="s">
        <v>280</v>
      </c>
      <c r="B8" s="11">
        <f t="shared" ref="B8:B27" si="1">G8+L8</f>
        <v>14593</v>
      </c>
      <c r="C8" s="19">
        <f t="shared" si="0"/>
        <v>71.282727627979682</v>
      </c>
      <c r="D8" s="13">
        <f t="shared" ref="D8:D27" si="2">I8+N8</f>
        <v>5879</v>
      </c>
      <c r="E8" s="20">
        <f t="shared" ref="E8:E28" si="3">D8/F8*100</f>
        <v>28.717272372020318</v>
      </c>
      <c r="F8" s="15">
        <f t="shared" ref="F8:F27" si="4">K8+P8</f>
        <v>20472</v>
      </c>
      <c r="G8" s="16">
        <f t="shared" ref="G8:G27" si="5">K8-I8</f>
        <v>7993</v>
      </c>
      <c r="H8" s="22">
        <f t="shared" ref="H8:H28" si="6">G8/K8*100</f>
        <v>81.15544725352828</v>
      </c>
      <c r="I8" s="18">
        <v>1856</v>
      </c>
      <c r="J8" s="22">
        <f t="shared" ref="J8:J28" si="7">I8/K8*100</f>
        <v>18.844552746471724</v>
      </c>
      <c r="K8" s="15">
        <v>9849</v>
      </c>
      <c r="L8" s="16">
        <f t="shared" ref="L8:L27" si="8">P8-N8</f>
        <v>6600</v>
      </c>
      <c r="M8" s="20">
        <f t="shared" ref="M8:M28" si="9">L8/P8*100</f>
        <v>62.129341993787065</v>
      </c>
      <c r="N8" s="18">
        <v>4023</v>
      </c>
      <c r="O8" s="20">
        <f t="shared" ref="O8:O28" si="10">N8/P8*100</f>
        <v>37.870658006212935</v>
      </c>
      <c r="P8" s="15">
        <v>10623</v>
      </c>
    </row>
    <row r="9" spans="1:16" s="2" customFormat="1" ht="21" customHeight="1" x14ac:dyDescent="0.25">
      <c r="A9" s="10" t="s">
        <v>281</v>
      </c>
      <c r="B9" s="11">
        <f t="shared" si="1"/>
        <v>7234</v>
      </c>
      <c r="C9" s="19">
        <f t="shared" si="0"/>
        <v>78.298517155536317</v>
      </c>
      <c r="D9" s="13">
        <f t="shared" si="2"/>
        <v>2005</v>
      </c>
      <c r="E9" s="20">
        <f t="shared" si="3"/>
        <v>21.701482844463687</v>
      </c>
      <c r="F9" s="15">
        <f t="shared" si="4"/>
        <v>9239</v>
      </c>
      <c r="G9" s="16">
        <f t="shared" si="5"/>
        <v>3783</v>
      </c>
      <c r="H9" s="22">
        <f t="shared" si="6"/>
        <v>85.704576347983689</v>
      </c>
      <c r="I9" s="18">
        <v>631</v>
      </c>
      <c r="J9" s="22">
        <f t="shared" si="7"/>
        <v>14.295423652016312</v>
      </c>
      <c r="K9" s="15">
        <v>4414</v>
      </c>
      <c r="L9" s="16">
        <f t="shared" si="8"/>
        <v>3451</v>
      </c>
      <c r="M9" s="20">
        <f t="shared" si="9"/>
        <v>71.523316062176164</v>
      </c>
      <c r="N9" s="18">
        <v>1374</v>
      </c>
      <c r="O9" s="20">
        <f t="shared" si="10"/>
        <v>28.476683937823832</v>
      </c>
      <c r="P9" s="15">
        <v>4825</v>
      </c>
    </row>
    <row r="10" spans="1:16" s="2" customFormat="1" ht="21" customHeight="1" x14ac:dyDescent="0.25">
      <c r="A10" s="10" t="s">
        <v>282</v>
      </c>
      <c r="B10" s="11">
        <f t="shared" si="1"/>
        <v>16609</v>
      </c>
      <c r="C10" s="19">
        <f t="shared" si="0"/>
        <v>63.238653670423396</v>
      </c>
      <c r="D10" s="13">
        <f t="shared" si="2"/>
        <v>9655</v>
      </c>
      <c r="E10" s="20">
        <f t="shared" si="3"/>
        <v>36.761346329576604</v>
      </c>
      <c r="F10" s="15">
        <f t="shared" si="4"/>
        <v>26264</v>
      </c>
      <c r="G10" s="16">
        <f t="shared" si="5"/>
        <v>8853</v>
      </c>
      <c r="H10" s="22">
        <f t="shared" si="6"/>
        <v>71.78302116273413</v>
      </c>
      <c r="I10" s="18">
        <v>3480</v>
      </c>
      <c r="J10" s="22">
        <f t="shared" si="7"/>
        <v>28.21697883726587</v>
      </c>
      <c r="K10" s="15">
        <v>12333</v>
      </c>
      <c r="L10" s="16">
        <f t="shared" si="8"/>
        <v>7756</v>
      </c>
      <c r="M10" s="20">
        <f t="shared" si="9"/>
        <v>55.674395233651566</v>
      </c>
      <c r="N10" s="18">
        <v>6175</v>
      </c>
      <c r="O10" s="20">
        <f t="shared" si="10"/>
        <v>44.325604766348434</v>
      </c>
      <c r="P10" s="15">
        <v>13931</v>
      </c>
    </row>
    <row r="11" spans="1:16" s="2" customFormat="1" ht="21" customHeight="1" x14ac:dyDescent="0.25">
      <c r="A11" s="10" t="s">
        <v>283</v>
      </c>
      <c r="B11" s="11">
        <f t="shared" si="1"/>
        <v>21051</v>
      </c>
      <c r="C11" s="19">
        <f t="shared" si="0"/>
        <v>62.57914920181932</v>
      </c>
      <c r="D11" s="13">
        <f t="shared" si="2"/>
        <v>12588</v>
      </c>
      <c r="E11" s="20">
        <f t="shared" si="3"/>
        <v>37.42085079818068</v>
      </c>
      <c r="F11" s="15">
        <f t="shared" si="4"/>
        <v>33639</v>
      </c>
      <c r="G11" s="16">
        <f t="shared" si="5"/>
        <v>11073</v>
      </c>
      <c r="H11" s="22">
        <f t="shared" si="6"/>
        <v>68.187696286717156</v>
      </c>
      <c r="I11" s="18">
        <v>5166</v>
      </c>
      <c r="J11" s="22">
        <f t="shared" si="7"/>
        <v>31.812303713282837</v>
      </c>
      <c r="K11" s="15">
        <v>16239</v>
      </c>
      <c r="L11" s="16">
        <f t="shared" si="8"/>
        <v>9978</v>
      </c>
      <c r="M11" s="20">
        <f t="shared" si="9"/>
        <v>57.34482758620689</v>
      </c>
      <c r="N11" s="18">
        <v>7422</v>
      </c>
      <c r="O11" s="20">
        <f t="shared" si="10"/>
        <v>42.655172413793103</v>
      </c>
      <c r="P11" s="15">
        <v>17400</v>
      </c>
    </row>
    <row r="12" spans="1:16" s="2" customFormat="1" ht="21" customHeight="1" x14ac:dyDescent="0.25">
      <c r="A12" s="10" t="s">
        <v>284</v>
      </c>
      <c r="B12" s="11">
        <f t="shared" si="1"/>
        <v>72460</v>
      </c>
      <c r="C12" s="19">
        <f t="shared" si="0"/>
        <v>71.796599421346755</v>
      </c>
      <c r="D12" s="13">
        <f t="shared" si="2"/>
        <v>28464</v>
      </c>
      <c r="E12" s="20">
        <f t="shared" si="3"/>
        <v>28.203400578653241</v>
      </c>
      <c r="F12" s="15">
        <f t="shared" si="4"/>
        <v>100924</v>
      </c>
      <c r="G12" s="16">
        <f t="shared" si="5"/>
        <v>37847</v>
      </c>
      <c r="H12" s="22">
        <f t="shared" si="6"/>
        <v>78.493062612771425</v>
      </c>
      <c r="I12" s="18">
        <v>10370</v>
      </c>
      <c r="J12" s="22">
        <f t="shared" si="7"/>
        <v>21.506937387228568</v>
      </c>
      <c r="K12" s="15">
        <v>48217</v>
      </c>
      <c r="L12" s="16">
        <f t="shared" si="8"/>
        <v>34613</v>
      </c>
      <c r="M12" s="20">
        <f t="shared" si="9"/>
        <v>65.670594038742479</v>
      </c>
      <c r="N12" s="18">
        <v>18094</v>
      </c>
      <c r="O12" s="20">
        <f t="shared" si="10"/>
        <v>34.329405961257521</v>
      </c>
      <c r="P12" s="15">
        <v>52707</v>
      </c>
    </row>
    <row r="13" spans="1:16" s="2" customFormat="1" ht="21" customHeight="1" x14ac:dyDescent="0.25">
      <c r="A13" s="10" t="s">
        <v>285</v>
      </c>
      <c r="B13" s="11">
        <f t="shared" si="1"/>
        <v>3820</v>
      </c>
      <c r="C13" s="19">
        <f t="shared" si="0"/>
        <v>76.507109953935512</v>
      </c>
      <c r="D13" s="13">
        <f t="shared" si="2"/>
        <v>1173</v>
      </c>
      <c r="E13" s="20">
        <f t="shared" si="3"/>
        <v>23.492890046064492</v>
      </c>
      <c r="F13" s="15">
        <f t="shared" si="4"/>
        <v>4993</v>
      </c>
      <c r="G13" s="16">
        <f t="shared" si="5"/>
        <v>2003</v>
      </c>
      <c r="H13" s="22">
        <f t="shared" si="6"/>
        <v>85.708172871202393</v>
      </c>
      <c r="I13" s="23">
        <v>334</v>
      </c>
      <c r="J13" s="22">
        <f t="shared" si="7"/>
        <v>14.291827128797605</v>
      </c>
      <c r="K13" s="21">
        <v>2337</v>
      </c>
      <c r="L13" s="16">
        <f t="shared" si="8"/>
        <v>1817</v>
      </c>
      <c r="M13" s="20">
        <f t="shared" si="9"/>
        <v>68.411144578313255</v>
      </c>
      <c r="N13" s="23">
        <v>839</v>
      </c>
      <c r="O13" s="20">
        <f t="shared" si="10"/>
        <v>31.588855421686745</v>
      </c>
      <c r="P13" s="21">
        <v>2656</v>
      </c>
    </row>
    <row r="14" spans="1:16" s="2" customFormat="1" ht="21" customHeight="1" x14ac:dyDescent="0.25">
      <c r="A14" s="10" t="s">
        <v>286</v>
      </c>
      <c r="B14" s="11">
        <f t="shared" si="1"/>
        <v>12515</v>
      </c>
      <c r="C14" s="19">
        <f t="shared" si="0"/>
        <v>64.88826670814538</v>
      </c>
      <c r="D14" s="13">
        <f t="shared" si="2"/>
        <v>6772</v>
      </c>
      <c r="E14" s="20">
        <f t="shared" si="3"/>
        <v>35.11173329185462</v>
      </c>
      <c r="F14" s="15">
        <f t="shared" si="4"/>
        <v>19287</v>
      </c>
      <c r="G14" s="16">
        <f t="shared" si="5"/>
        <v>6800</v>
      </c>
      <c r="H14" s="22">
        <f t="shared" si="6"/>
        <v>75.648014239626207</v>
      </c>
      <c r="I14" s="23">
        <v>2189</v>
      </c>
      <c r="J14" s="22">
        <f t="shared" si="7"/>
        <v>24.35198576037379</v>
      </c>
      <c r="K14" s="21">
        <v>8989</v>
      </c>
      <c r="L14" s="16">
        <f t="shared" si="8"/>
        <v>5715</v>
      </c>
      <c r="M14" s="20">
        <f t="shared" si="9"/>
        <v>55.496212856865412</v>
      </c>
      <c r="N14" s="23">
        <v>4583</v>
      </c>
      <c r="O14" s="20">
        <f t="shared" si="10"/>
        <v>44.503787143134588</v>
      </c>
      <c r="P14" s="21">
        <v>10298</v>
      </c>
    </row>
    <row r="15" spans="1:16" s="2" customFormat="1" ht="21" customHeight="1" x14ac:dyDescent="0.25">
      <c r="A15" s="10" t="s">
        <v>287</v>
      </c>
      <c r="B15" s="11">
        <f t="shared" si="1"/>
        <v>16581</v>
      </c>
      <c r="C15" s="19">
        <f t="shared" si="0"/>
        <v>68.64701498716569</v>
      </c>
      <c r="D15" s="13">
        <f t="shared" si="2"/>
        <v>7573</v>
      </c>
      <c r="E15" s="20">
        <f t="shared" si="3"/>
        <v>31.35298501283431</v>
      </c>
      <c r="F15" s="15">
        <f t="shared" si="4"/>
        <v>24154</v>
      </c>
      <c r="G15" s="16">
        <f t="shared" si="5"/>
        <v>9318</v>
      </c>
      <c r="H15" s="22">
        <f t="shared" si="6"/>
        <v>79.914236706689536</v>
      </c>
      <c r="I15" s="23">
        <v>2342</v>
      </c>
      <c r="J15" s="22">
        <f t="shared" si="7"/>
        <v>20.085763293310464</v>
      </c>
      <c r="K15" s="21">
        <v>11660</v>
      </c>
      <c r="L15" s="16">
        <f t="shared" si="8"/>
        <v>7263</v>
      </c>
      <c r="M15" s="20">
        <f t="shared" si="9"/>
        <v>58.131903313590527</v>
      </c>
      <c r="N15" s="23">
        <v>5231</v>
      </c>
      <c r="O15" s="20">
        <f t="shared" si="10"/>
        <v>41.86809668640948</v>
      </c>
      <c r="P15" s="21">
        <v>12494</v>
      </c>
    </row>
    <row r="16" spans="1:16" s="2" customFormat="1" ht="21" customHeight="1" x14ac:dyDescent="0.25">
      <c r="A16" s="10" t="s">
        <v>288</v>
      </c>
      <c r="B16" s="11">
        <f t="shared" si="1"/>
        <v>21403</v>
      </c>
      <c r="C16" s="19">
        <f t="shared" si="0"/>
        <v>74.202607127998888</v>
      </c>
      <c r="D16" s="13">
        <f t="shared" si="2"/>
        <v>7441</v>
      </c>
      <c r="E16" s="20">
        <f t="shared" si="3"/>
        <v>25.797392872001108</v>
      </c>
      <c r="F16" s="15">
        <f t="shared" si="4"/>
        <v>28844</v>
      </c>
      <c r="G16" s="16">
        <f t="shared" si="5"/>
        <v>11516</v>
      </c>
      <c r="H16" s="22">
        <f t="shared" si="6"/>
        <v>82.21016561964592</v>
      </c>
      <c r="I16" s="23">
        <v>2492</v>
      </c>
      <c r="J16" s="22">
        <f t="shared" si="7"/>
        <v>17.789834380354083</v>
      </c>
      <c r="K16" s="21">
        <v>14008</v>
      </c>
      <c r="L16" s="16">
        <f t="shared" si="8"/>
        <v>9887</v>
      </c>
      <c r="M16" s="20">
        <f t="shared" si="9"/>
        <v>66.641952008627655</v>
      </c>
      <c r="N16" s="23">
        <v>4949</v>
      </c>
      <c r="O16" s="20">
        <f t="shared" si="10"/>
        <v>33.358047991372338</v>
      </c>
      <c r="P16" s="21">
        <v>14836</v>
      </c>
    </row>
    <row r="17" spans="1:16" s="2" customFormat="1" ht="21" customHeight="1" x14ac:dyDescent="0.25">
      <c r="A17" s="10" t="s">
        <v>289</v>
      </c>
      <c r="B17" s="11">
        <f t="shared" si="1"/>
        <v>15463</v>
      </c>
      <c r="C17" s="19">
        <f t="shared" si="0"/>
        <v>68.233165651751833</v>
      </c>
      <c r="D17" s="13">
        <f t="shared" si="2"/>
        <v>7199</v>
      </c>
      <c r="E17" s="20">
        <f t="shared" si="3"/>
        <v>31.766834348248167</v>
      </c>
      <c r="F17" s="15">
        <f t="shared" si="4"/>
        <v>22662</v>
      </c>
      <c r="G17" s="16">
        <f t="shared" si="5"/>
        <v>8591</v>
      </c>
      <c r="H17" s="22">
        <f t="shared" si="6"/>
        <v>77.32673267326733</v>
      </c>
      <c r="I17" s="23">
        <v>2519</v>
      </c>
      <c r="J17" s="22">
        <f t="shared" si="7"/>
        <v>22.673267326732674</v>
      </c>
      <c r="K17" s="21">
        <v>11110</v>
      </c>
      <c r="L17" s="16">
        <f t="shared" si="8"/>
        <v>6872</v>
      </c>
      <c r="M17" s="20">
        <f t="shared" si="9"/>
        <v>59.487534626038787</v>
      </c>
      <c r="N17" s="23">
        <v>4680</v>
      </c>
      <c r="O17" s="20">
        <f t="shared" si="10"/>
        <v>40.51246537396122</v>
      </c>
      <c r="P17" s="21">
        <v>11552</v>
      </c>
    </row>
    <row r="18" spans="1:16" s="2" customFormat="1" ht="21" customHeight="1" x14ac:dyDescent="0.25">
      <c r="A18" s="10" t="s">
        <v>290</v>
      </c>
      <c r="B18" s="11">
        <f t="shared" si="1"/>
        <v>39245</v>
      </c>
      <c r="C18" s="19">
        <f t="shared" si="0"/>
        <v>57.013147381419337</v>
      </c>
      <c r="D18" s="13">
        <f t="shared" si="2"/>
        <v>29590</v>
      </c>
      <c r="E18" s="20">
        <f t="shared" si="3"/>
        <v>42.986852618580663</v>
      </c>
      <c r="F18" s="15">
        <f t="shared" si="4"/>
        <v>68835</v>
      </c>
      <c r="G18" s="16">
        <f t="shared" si="5"/>
        <v>20585</v>
      </c>
      <c r="H18" s="22">
        <f t="shared" si="6"/>
        <v>65.645130429236559</v>
      </c>
      <c r="I18" s="23">
        <v>10773</v>
      </c>
      <c r="J18" s="22">
        <f t="shared" si="7"/>
        <v>34.354869570763441</v>
      </c>
      <c r="K18" s="21">
        <v>31358</v>
      </c>
      <c r="L18" s="16">
        <f t="shared" si="8"/>
        <v>18660</v>
      </c>
      <c r="M18" s="20">
        <f t="shared" si="9"/>
        <v>49.790538196760679</v>
      </c>
      <c r="N18" s="23">
        <v>18817</v>
      </c>
      <c r="O18" s="20">
        <f t="shared" si="10"/>
        <v>50.209461803239321</v>
      </c>
      <c r="P18" s="21">
        <v>37477</v>
      </c>
    </row>
    <row r="19" spans="1:16" s="2" customFormat="1" ht="21" customHeight="1" x14ac:dyDescent="0.25">
      <c r="A19" s="10" t="s">
        <v>291</v>
      </c>
      <c r="B19" s="11">
        <f t="shared" si="1"/>
        <v>38335</v>
      </c>
      <c r="C19" s="19">
        <f t="shared" si="0"/>
        <v>72.403958750424962</v>
      </c>
      <c r="D19" s="13">
        <f t="shared" si="2"/>
        <v>14611</v>
      </c>
      <c r="E19" s="20">
        <f t="shared" si="3"/>
        <v>27.596041249575038</v>
      </c>
      <c r="F19" s="15">
        <f t="shared" si="4"/>
        <v>52946</v>
      </c>
      <c r="G19" s="16">
        <f t="shared" si="5"/>
        <v>19705</v>
      </c>
      <c r="H19" s="22">
        <f t="shared" si="6"/>
        <v>79.047657252888314</v>
      </c>
      <c r="I19" s="23">
        <v>5223</v>
      </c>
      <c r="J19" s="22">
        <f t="shared" si="7"/>
        <v>20.952342747111683</v>
      </c>
      <c r="K19" s="21">
        <v>24928</v>
      </c>
      <c r="L19" s="16">
        <f t="shared" si="8"/>
        <v>18630</v>
      </c>
      <c r="M19" s="20">
        <f t="shared" si="9"/>
        <v>66.492968805767717</v>
      </c>
      <c r="N19" s="23">
        <v>9388</v>
      </c>
      <c r="O19" s="20">
        <f t="shared" si="10"/>
        <v>33.507031194232276</v>
      </c>
      <c r="P19" s="21">
        <v>28018</v>
      </c>
    </row>
    <row r="20" spans="1:16" s="2" customFormat="1" ht="21" customHeight="1" x14ac:dyDescent="0.25">
      <c r="A20" s="10" t="s">
        <v>292</v>
      </c>
      <c r="B20" s="11">
        <f t="shared" si="1"/>
        <v>10693</v>
      </c>
      <c r="C20" s="19">
        <f t="shared" si="0"/>
        <v>55.84103608543527</v>
      </c>
      <c r="D20" s="13">
        <f t="shared" si="2"/>
        <v>8456</v>
      </c>
      <c r="E20" s="20">
        <f t="shared" si="3"/>
        <v>44.15896391456473</v>
      </c>
      <c r="F20" s="15">
        <f t="shared" si="4"/>
        <v>19149</v>
      </c>
      <c r="G20" s="16">
        <f t="shared" si="5"/>
        <v>5629</v>
      </c>
      <c r="H20" s="22">
        <f t="shared" si="6"/>
        <v>62.579210672595885</v>
      </c>
      <c r="I20" s="23">
        <v>3366</v>
      </c>
      <c r="J20" s="22">
        <f t="shared" si="7"/>
        <v>37.420789327404115</v>
      </c>
      <c r="K20" s="21">
        <v>8995</v>
      </c>
      <c r="L20" s="16">
        <f t="shared" si="8"/>
        <v>5064</v>
      </c>
      <c r="M20" s="20">
        <f t="shared" si="9"/>
        <v>49.871971636793383</v>
      </c>
      <c r="N20" s="23">
        <v>5090</v>
      </c>
      <c r="O20" s="20">
        <f t="shared" si="10"/>
        <v>50.128028363206624</v>
      </c>
      <c r="P20" s="21">
        <v>10154</v>
      </c>
    </row>
    <row r="21" spans="1:16" s="2" customFormat="1" ht="21" customHeight="1" x14ac:dyDescent="0.25">
      <c r="A21" s="10" t="s">
        <v>293</v>
      </c>
      <c r="B21" s="11">
        <f t="shared" si="1"/>
        <v>30908</v>
      </c>
      <c r="C21" s="19">
        <f t="shared" si="0"/>
        <v>67.276130773584086</v>
      </c>
      <c r="D21" s="13">
        <f t="shared" si="2"/>
        <v>15034</v>
      </c>
      <c r="E21" s="20">
        <f t="shared" si="3"/>
        <v>32.723869226415914</v>
      </c>
      <c r="F21" s="15">
        <f t="shared" si="4"/>
        <v>45942</v>
      </c>
      <c r="G21" s="16">
        <f t="shared" si="5"/>
        <v>16950</v>
      </c>
      <c r="H21" s="22">
        <f t="shared" si="6"/>
        <v>74.649872280454517</v>
      </c>
      <c r="I21" s="23">
        <v>5756</v>
      </c>
      <c r="J21" s="22">
        <f t="shared" si="7"/>
        <v>25.350127719545494</v>
      </c>
      <c r="K21" s="21">
        <v>22706</v>
      </c>
      <c r="L21" s="16">
        <f t="shared" si="8"/>
        <v>13958</v>
      </c>
      <c r="M21" s="20">
        <f t="shared" si="9"/>
        <v>60.070580134274401</v>
      </c>
      <c r="N21" s="23">
        <v>9278</v>
      </c>
      <c r="O21" s="20">
        <f t="shared" si="10"/>
        <v>39.929419865725599</v>
      </c>
      <c r="P21" s="21">
        <v>23236</v>
      </c>
    </row>
    <row r="22" spans="1:16" s="2" customFormat="1" ht="21" customHeight="1" x14ac:dyDescent="0.25">
      <c r="A22" s="10" t="s">
        <v>294</v>
      </c>
      <c r="B22" s="11">
        <f t="shared" si="1"/>
        <v>23618</v>
      </c>
      <c r="C22" s="19">
        <f t="shared" si="0"/>
        <v>67.644278963196342</v>
      </c>
      <c r="D22" s="13">
        <f t="shared" si="2"/>
        <v>11297</v>
      </c>
      <c r="E22" s="20">
        <f t="shared" si="3"/>
        <v>32.355721036803665</v>
      </c>
      <c r="F22" s="15">
        <f t="shared" si="4"/>
        <v>34915</v>
      </c>
      <c r="G22" s="16">
        <f t="shared" si="5"/>
        <v>13070</v>
      </c>
      <c r="H22" s="22">
        <f t="shared" si="6"/>
        <v>77.98794677486724</v>
      </c>
      <c r="I22" s="23">
        <v>3689</v>
      </c>
      <c r="J22" s="22">
        <f t="shared" si="7"/>
        <v>22.012053225132764</v>
      </c>
      <c r="K22" s="21">
        <v>16759</v>
      </c>
      <c r="L22" s="16">
        <f t="shared" si="8"/>
        <v>10548</v>
      </c>
      <c r="M22" s="20">
        <f t="shared" si="9"/>
        <v>58.096497025776607</v>
      </c>
      <c r="N22" s="23">
        <v>7608</v>
      </c>
      <c r="O22" s="20">
        <f t="shared" si="10"/>
        <v>41.9035029742234</v>
      </c>
      <c r="P22" s="21">
        <v>18156</v>
      </c>
    </row>
    <row r="23" spans="1:16" s="2" customFormat="1" ht="21" customHeight="1" x14ac:dyDescent="0.25">
      <c r="A23" s="10" t="s">
        <v>295</v>
      </c>
      <c r="B23" s="11">
        <f t="shared" si="1"/>
        <v>6025</v>
      </c>
      <c r="C23" s="19">
        <f t="shared" si="0"/>
        <v>62.519456262322301</v>
      </c>
      <c r="D23" s="13">
        <f t="shared" si="2"/>
        <v>3612</v>
      </c>
      <c r="E23" s="20">
        <f t="shared" si="3"/>
        <v>37.480543737677699</v>
      </c>
      <c r="F23" s="15">
        <f t="shared" si="4"/>
        <v>9637</v>
      </c>
      <c r="G23" s="16">
        <f t="shared" si="5"/>
        <v>3519</v>
      </c>
      <c r="H23" s="22">
        <f t="shared" si="6"/>
        <v>75.369458128078819</v>
      </c>
      <c r="I23" s="23">
        <v>1150</v>
      </c>
      <c r="J23" s="22">
        <f t="shared" si="7"/>
        <v>24.630541871921181</v>
      </c>
      <c r="K23" s="21">
        <v>4669</v>
      </c>
      <c r="L23" s="16">
        <f t="shared" si="8"/>
        <v>2506</v>
      </c>
      <c r="M23" s="20">
        <f t="shared" si="9"/>
        <v>50.442834138486312</v>
      </c>
      <c r="N23" s="23">
        <v>2462</v>
      </c>
      <c r="O23" s="20">
        <f t="shared" si="10"/>
        <v>49.557165861513688</v>
      </c>
      <c r="P23" s="21">
        <v>4968</v>
      </c>
    </row>
    <row r="24" spans="1:16" s="2" customFormat="1" ht="21" customHeight="1" x14ac:dyDescent="0.25">
      <c r="A24" s="10" t="s">
        <v>296</v>
      </c>
      <c r="B24" s="11">
        <f t="shared" si="1"/>
        <v>6020</v>
      </c>
      <c r="C24" s="19">
        <f t="shared" si="0"/>
        <v>70.016282856478256</v>
      </c>
      <c r="D24" s="13">
        <f t="shared" si="2"/>
        <v>2578</v>
      </c>
      <c r="E24" s="20">
        <f t="shared" si="3"/>
        <v>29.983717143521748</v>
      </c>
      <c r="F24" s="15">
        <f t="shared" si="4"/>
        <v>8598</v>
      </c>
      <c r="G24" s="16">
        <f t="shared" si="5"/>
        <v>3093</v>
      </c>
      <c r="H24" s="22">
        <f t="shared" si="6"/>
        <v>76.295017266896892</v>
      </c>
      <c r="I24" s="23">
        <v>961</v>
      </c>
      <c r="J24" s="22">
        <f t="shared" si="7"/>
        <v>23.704982733103108</v>
      </c>
      <c r="K24" s="21">
        <v>4054</v>
      </c>
      <c r="L24" s="16">
        <f t="shared" si="8"/>
        <v>2927</v>
      </c>
      <c r="M24" s="20">
        <f t="shared" si="9"/>
        <v>64.414612676056336</v>
      </c>
      <c r="N24" s="23">
        <v>1617</v>
      </c>
      <c r="O24" s="20">
        <f t="shared" si="10"/>
        <v>35.585387323943664</v>
      </c>
      <c r="P24" s="21">
        <v>4544</v>
      </c>
    </row>
    <row r="25" spans="1:16" s="2" customFormat="1" ht="21" customHeight="1" x14ac:dyDescent="0.25">
      <c r="A25" s="10" t="s">
        <v>297</v>
      </c>
      <c r="B25" s="11">
        <f t="shared" si="1"/>
        <v>18044</v>
      </c>
      <c r="C25" s="19">
        <f t="shared" si="0"/>
        <v>68.123985351304412</v>
      </c>
      <c r="D25" s="13">
        <f t="shared" si="2"/>
        <v>8443</v>
      </c>
      <c r="E25" s="20">
        <f t="shared" si="3"/>
        <v>31.876014648695588</v>
      </c>
      <c r="F25" s="15">
        <f t="shared" si="4"/>
        <v>26487</v>
      </c>
      <c r="G25" s="16">
        <f t="shared" si="5"/>
        <v>10048</v>
      </c>
      <c r="H25" s="22">
        <f t="shared" si="6"/>
        <v>76.743297945467049</v>
      </c>
      <c r="I25" s="23">
        <v>3045</v>
      </c>
      <c r="J25" s="22">
        <f t="shared" si="7"/>
        <v>23.256702054532958</v>
      </c>
      <c r="K25" s="21">
        <v>13093</v>
      </c>
      <c r="L25" s="16">
        <f t="shared" si="8"/>
        <v>7996</v>
      </c>
      <c r="M25" s="20">
        <f t="shared" si="9"/>
        <v>59.698372405554721</v>
      </c>
      <c r="N25" s="23">
        <v>5398</v>
      </c>
      <c r="O25" s="20">
        <f t="shared" si="10"/>
        <v>40.301627594445272</v>
      </c>
      <c r="P25" s="21">
        <v>13394</v>
      </c>
    </row>
    <row r="26" spans="1:16" s="2" customFormat="1" ht="21" customHeight="1" x14ac:dyDescent="0.25">
      <c r="A26" s="10" t="s">
        <v>298</v>
      </c>
      <c r="B26" s="11">
        <f t="shared" si="1"/>
        <v>54239</v>
      </c>
      <c r="C26" s="19">
        <f t="shared" si="0"/>
        <v>79.958427926998269</v>
      </c>
      <c r="D26" s="13">
        <f t="shared" si="2"/>
        <v>13595</v>
      </c>
      <c r="E26" s="20">
        <f t="shared" si="3"/>
        <v>20.041572073001738</v>
      </c>
      <c r="F26" s="15">
        <f t="shared" si="4"/>
        <v>67834</v>
      </c>
      <c r="G26" s="16">
        <f t="shared" si="5"/>
        <v>29478</v>
      </c>
      <c r="H26" s="22">
        <f t="shared" si="6"/>
        <v>86.263607631979397</v>
      </c>
      <c r="I26" s="23">
        <v>4694</v>
      </c>
      <c r="J26" s="22">
        <f t="shared" si="7"/>
        <v>13.736392368020603</v>
      </c>
      <c r="K26" s="21">
        <v>34172</v>
      </c>
      <c r="L26" s="16">
        <f t="shared" si="8"/>
        <v>24761</v>
      </c>
      <c r="M26" s="20">
        <f t="shared" si="9"/>
        <v>73.557720872200107</v>
      </c>
      <c r="N26" s="23">
        <v>8901</v>
      </c>
      <c r="O26" s="20">
        <f t="shared" si="10"/>
        <v>26.442279127799896</v>
      </c>
      <c r="P26" s="21">
        <v>33662</v>
      </c>
    </row>
    <row r="27" spans="1:16" s="2" customFormat="1" ht="21" customHeight="1" thickBot="1" x14ac:dyDescent="0.3">
      <c r="A27" s="24" t="s">
        <v>299</v>
      </c>
      <c r="B27" s="11">
        <f t="shared" si="1"/>
        <v>6076</v>
      </c>
      <c r="C27" s="25">
        <f t="shared" si="0"/>
        <v>83.957440928561553</v>
      </c>
      <c r="D27" s="13">
        <f t="shared" si="2"/>
        <v>1161</v>
      </c>
      <c r="E27" s="26">
        <f t="shared" si="3"/>
        <v>16.042559071438443</v>
      </c>
      <c r="F27" s="15">
        <f t="shared" si="4"/>
        <v>7237</v>
      </c>
      <c r="G27" s="16">
        <f t="shared" si="5"/>
        <v>2908</v>
      </c>
      <c r="H27" s="28">
        <f t="shared" si="6"/>
        <v>85.228604923798358</v>
      </c>
      <c r="I27" s="29">
        <v>504</v>
      </c>
      <c r="J27" s="28">
        <f t="shared" si="7"/>
        <v>14.771395076201641</v>
      </c>
      <c r="K27" s="27">
        <v>3412</v>
      </c>
      <c r="L27" s="16">
        <f t="shared" si="8"/>
        <v>3168</v>
      </c>
      <c r="M27" s="26">
        <f t="shared" si="9"/>
        <v>82.82352941176471</v>
      </c>
      <c r="N27" s="29">
        <v>657</v>
      </c>
      <c r="O27" s="26">
        <f t="shared" si="10"/>
        <v>17.176470588235293</v>
      </c>
      <c r="P27" s="27">
        <v>3825</v>
      </c>
    </row>
    <row r="28" spans="1:16" s="2" customFormat="1" ht="21" customHeight="1" thickBot="1" x14ac:dyDescent="0.3">
      <c r="A28" s="30" t="s">
        <v>20</v>
      </c>
      <c r="B28" s="31">
        <f>SUM(B7:B27)</f>
        <v>490099</v>
      </c>
      <c r="C28" s="32">
        <f t="shared" si="0"/>
        <v>69.84999536802799</v>
      </c>
      <c r="D28" s="33">
        <f>SUM(D7:D27)</f>
        <v>211546</v>
      </c>
      <c r="E28" s="34">
        <f t="shared" si="3"/>
        <v>30.15000463197201</v>
      </c>
      <c r="F28" s="35">
        <f>SUM(F7:F27)</f>
        <v>701645</v>
      </c>
      <c r="G28" s="36">
        <f>SUM(G7:G27)</f>
        <v>261095</v>
      </c>
      <c r="H28" s="37">
        <f t="shared" si="6"/>
        <v>77.584234439026417</v>
      </c>
      <c r="I28" s="38">
        <f>SUM(I7:I27)</f>
        <v>75436</v>
      </c>
      <c r="J28" s="37">
        <f t="shared" si="7"/>
        <v>22.415765560973579</v>
      </c>
      <c r="K28" s="35">
        <f>SUM(K7:K27)</f>
        <v>336531</v>
      </c>
      <c r="L28" s="36">
        <f>SUM(L7:L27)</f>
        <v>229004</v>
      </c>
      <c r="M28" s="34">
        <f t="shared" si="9"/>
        <v>62.721232272660046</v>
      </c>
      <c r="N28" s="38">
        <f>SUM(N7:N27)</f>
        <v>136110</v>
      </c>
      <c r="O28" s="34">
        <f t="shared" si="10"/>
        <v>37.278767727339954</v>
      </c>
      <c r="P28" s="35">
        <f>SUM(P7:P27)</f>
        <v>365114</v>
      </c>
    </row>
    <row r="29" spans="1:16" ht="15" customHeight="1" x14ac:dyDescent="0.25">
      <c r="A29" s="3" t="s">
        <v>31</v>
      </c>
      <c r="B29" s="3"/>
      <c r="C29" s="3"/>
      <c r="D29" s="3"/>
      <c r="E29" s="3"/>
      <c r="F29" s="3"/>
    </row>
    <row r="30" spans="1:16" ht="15" customHeight="1" x14ac:dyDescent="0.25">
      <c r="A30" s="3" t="s">
        <v>30</v>
      </c>
      <c r="B30" s="3"/>
      <c r="C30" s="3"/>
      <c r="D30" s="3"/>
      <c r="E30" s="3"/>
      <c r="F30" s="3"/>
    </row>
    <row r="31" spans="1:16" ht="15" customHeight="1" x14ac:dyDescent="0.25">
      <c r="A31" s="3" t="s">
        <v>62</v>
      </c>
      <c r="B31" s="3"/>
      <c r="C31" s="3"/>
      <c r="D31" s="3"/>
      <c r="E31" s="3"/>
      <c r="F31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28 E28 H28 J28 M28 O28 E7:E27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outlinePr summaryBelow="0" summaryRight="0"/>
  </sheetPr>
  <dimension ref="A1:R18"/>
  <sheetViews>
    <sheetView showGridLines="0" zoomScaleNormal="100" workbookViewId="0">
      <selection activeCell="A18" sqref="A18"/>
    </sheetView>
  </sheetViews>
  <sheetFormatPr baseColWidth="10" defaultColWidth="9.140625" defaultRowHeight="15" x14ac:dyDescent="0.25"/>
  <cols>
    <col min="1" max="1" width="17.28515625" style="39" customWidth="1"/>
    <col min="2" max="2" width="8.85546875" style="6" customWidth="1"/>
    <col min="3" max="3" width="8.28515625" style="6" customWidth="1"/>
    <col min="4" max="4" width="8.85546875" style="6" customWidth="1"/>
    <col min="5" max="5" width="8.28515625" style="6" customWidth="1"/>
    <col min="6" max="6" width="10.28515625" style="6" customWidth="1"/>
    <col min="7" max="7" width="8.85546875" style="6" customWidth="1"/>
    <col min="8" max="8" width="8.28515625" style="6" customWidth="1"/>
    <col min="9" max="9" width="8.85546875" style="6" customWidth="1"/>
    <col min="10" max="10" width="8.28515625" style="6" customWidth="1"/>
    <col min="11" max="11" width="10.28515625" style="6" customWidth="1"/>
    <col min="12" max="12" width="8.85546875" style="6" customWidth="1"/>
    <col min="13" max="13" width="8.28515625" style="6" customWidth="1"/>
    <col min="14" max="14" width="8.85546875" style="6" customWidth="1"/>
    <col min="15" max="15" width="8.28515625" style="6" customWidth="1"/>
    <col min="16" max="16" width="10.28515625" style="6" customWidth="1"/>
    <col min="17" max="18" width="9.140625" style="39"/>
  </cols>
  <sheetData>
    <row r="1" spans="1:18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8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8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8" ht="48.7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8" s="2" customFormat="1" ht="21.95" customHeight="1" x14ac:dyDescent="0.25">
      <c r="A7" s="10" t="s">
        <v>300</v>
      </c>
      <c r="B7" s="11">
        <f>G7+L7</f>
        <v>43582</v>
      </c>
      <c r="C7" s="12">
        <f t="shared" ref="C7:C15" si="0">B7/F7*100</f>
        <v>84.89062895654375</v>
      </c>
      <c r="D7" s="13">
        <f>I7+N7</f>
        <v>7757</v>
      </c>
      <c r="E7" s="14">
        <f>D7/F7*100</f>
        <v>15.109371043456241</v>
      </c>
      <c r="F7" s="15">
        <f>K7+P7</f>
        <v>51339</v>
      </c>
      <c r="G7" s="16">
        <f>K7-I7</f>
        <v>21784</v>
      </c>
      <c r="H7" s="17">
        <f>G7/K7*100</f>
        <v>87.99482953627404</v>
      </c>
      <c r="I7" s="18">
        <v>2972</v>
      </c>
      <c r="J7" s="17">
        <f>I7/K7*100</f>
        <v>12.005170463725966</v>
      </c>
      <c r="K7" s="15">
        <v>24756</v>
      </c>
      <c r="L7" s="16">
        <f>P7-N7</f>
        <v>21798</v>
      </c>
      <c r="M7" s="14">
        <f>L7/P7*100</f>
        <v>81.999774291840652</v>
      </c>
      <c r="N7" s="18">
        <v>4785</v>
      </c>
      <c r="O7" s="14">
        <f>N7/P7*100</f>
        <v>18.000225708159352</v>
      </c>
      <c r="P7" s="15">
        <v>26583</v>
      </c>
      <c r="Q7" s="42"/>
      <c r="R7" s="42"/>
    </row>
    <row r="8" spans="1:18" s="2" customFormat="1" ht="21.95" customHeight="1" x14ac:dyDescent="0.25">
      <c r="A8" s="10" t="s">
        <v>301</v>
      </c>
      <c r="B8" s="11">
        <f t="shared" ref="B8:B14" si="1">G8+L8</f>
        <v>21573</v>
      </c>
      <c r="C8" s="19">
        <f t="shared" si="0"/>
        <v>83.948167172542611</v>
      </c>
      <c r="D8" s="13">
        <f t="shared" ref="D8:D14" si="2">I8+N8</f>
        <v>4125</v>
      </c>
      <c r="E8" s="20">
        <f t="shared" ref="E8:E15" si="3">D8/F8*100</f>
        <v>16.051832827457389</v>
      </c>
      <c r="F8" s="15">
        <f t="shared" ref="F8:F14" si="4">K8+P8</f>
        <v>25698</v>
      </c>
      <c r="G8" s="16">
        <f t="shared" ref="G8:G14" si="5">K8-I8</f>
        <v>11390</v>
      </c>
      <c r="H8" s="22">
        <f t="shared" ref="H8:H15" si="6">G8/K8*100</f>
        <v>91.951239202389601</v>
      </c>
      <c r="I8" s="23">
        <v>997</v>
      </c>
      <c r="J8" s="22">
        <f t="shared" ref="J8:J15" si="7">I8/K8*100</f>
        <v>8.048760797610397</v>
      </c>
      <c r="K8" s="21">
        <v>12387</v>
      </c>
      <c r="L8" s="16">
        <f t="shared" ref="L8:L14" si="8">P8-N8</f>
        <v>10183</v>
      </c>
      <c r="M8" s="20">
        <f t="shared" ref="M8:M15" si="9">L8/P8*100</f>
        <v>76.500638569604078</v>
      </c>
      <c r="N8" s="23">
        <v>3128</v>
      </c>
      <c r="O8" s="20">
        <f t="shared" ref="O8:O15" si="10">N8/P8*100</f>
        <v>23.499361430395911</v>
      </c>
      <c r="P8" s="21">
        <v>13311</v>
      </c>
      <c r="Q8" s="42"/>
      <c r="R8" s="42"/>
    </row>
    <row r="9" spans="1:18" s="2" customFormat="1" ht="21.95" customHeight="1" x14ac:dyDescent="0.25">
      <c r="A9" s="10" t="s">
        <v>302</v>
      </c>
      <c r="B9" s="11">
        <f t="shared" si="1"/>
        <v>27290</v>
      </c>
      <c r="C9" s="19">
        <f t="shared" si="0"/>
        <v>83.183466943030453</v>
      </c>
      <c r="D9" s="13">
        <f t="shared" si="2"/>
        <v>5517</v>
      </c>
      <c r="E9" s="20">
        <f t="shared" si="3"/>
        <v>16.816533056969547</v>
      </c>
      <c r="F9" s="15">
        <f t="shared" si="4"/>
        <v>32807</v>
      </c>
      <c r="G9" s="16">
        <f t="shared" si="5"/>
        <v>14180</v>
      </c>
      <c r="H9" s="22">
        <f t="shared" si="6"/>
        <v>90.014600393575833</v>
      </c>
      <c r="I9" s="23">
        <v>1573</v>
      </c>
      <c r="J9" s="22">
        <f t="shared" si="7"/>
        <v>9.9853996064241741</v>
      </c>
      <c r="K9" s="21">
        <v>15753</v>
      </c>
      <c r="L9" s="16">
        <f t="shared" si="8"/>
        <v>13110</v>
      </c>
      <c r="M9" s="20">
        <f t="shared" si="9"/>
        <v>76.873460771666473</v>
      </c>
      <c r="N9" s="23">
        <v>3944</v>
      </c>
      <c r="O9" s="20">
        <f t="shared" si="10"/>
        <v>23.126539228333527</v>
      </c>
      <c r="P9" s="21">
        <v>17054</v>
      </c>
      <c r="Q9" s="42"/>
      <c r="R9" s="42"/>
    </row>
    <row r="10" spans="1:18" s="2" customFormat="1" ht="21.95" customHeight="1" x14ac:dyDescent="0.25">
      <c r="A10" s="10" t="s">
        <v>303</v>
      </c>
      <c r="B10" s="11">
        <f t="shared" si="1"/>
        <v>28063</v>
      </c>
      <c r="C10" s="19">
        <f t="shared" si="0"/>
        <v>68.7784912504289</v>
      </c>
      <c r="D10" s="13">
        <f t="shared" si="2"/>
        <v>12739</v>
      </c>
      <c r="E10" s="20">
        <f t="shared" si="3"/>
        <v>31.221508749571097</v>
      </c>
      <c r="F10" s="15">
        <f t="shared" si="4"/>
        <v>40802</v>
      </c>
      <c r="G10" s="16">
        <f t="shared" si="5"/>
        <v>15270</v>
      </c>
      <c r="H10" s="22">
        <f t="shared" si="6"/>
        <v>77.031730817736971</v>
      </c>
      <c r="I10" s="23">
        <v>4553</v>
      </c>
      <c r="J10" s="22">
        <f t="shared" si="7"/>
        <v>22.968269182263029</v>
      </c>
      <c r="K10" s="21">
        <v>19823</v>
      </c>
      <c r="L10" s="16">
        <f t="shared" si="8"/>
        <v>12793</v>
      </c>
      <c r="M10" s="20">
        <f t="shared" si="9"/>
        <v>60.98002764669431</v>
      </c>
      <c r="N10" s="23">
        <v>8186</v>
      </c>
      <c r="O10" s="20">
        <f t="shared" si="10"/>
        <v>39.01997235330569</v>
      </c>
      <c r="P10" s="21">
        <v>20979</v>
      </c>
      <c r="Q10" s="42"/>
      <c r="R10" s="42"/>
    </row>
    <row r="11" spans="1:18" s="2" customFormat="1" ht="21.95" customHeight="1" x14ac:dyDescent="0.25">
      <c r="A11" s="10" t="s">
        <v>304</v>
      </c>
      <c r="B11" s="11">
        <f t="shared" si="1"/>
        <v>8872</v>
      </c>
      <c r="C11" s="19">
        <f t="shared" si="0"/>
        <v>83.391296174452492</v>
      </c>
      <c r="D11" s="13">
        <f t="shared" si="2"/>
        <v>1767</v>
      </c>
      <c r="E11" s="20">
        <f t="shared" si="3"/>
        <v>16.608703825547515</v>
      </c>
      <c r="F11" s="15">
        <f t="shared" si="4"/>
        <v>10639</v>
      </c>
      <c r="G11" s="16">
        <f t="shared" si="5"/>
        <v>4361</v>
      </c>
      <c r="H11" s="22">
        <f t="shared" si="6"/>
        <v>85.392598394360689</v>
      </c>
      <c r="I11" s="23">
        <v>746</v>
      </c>
      <c r="J11" s="22">
        <f t="shared" si="7"/>
        <v>14.607401605639319</v>
      </c>
      <c r="K11" s="21">
        <v>5107</v>
      </c>
      <c r="L11" s="16">
        <f t="shared" si="8"/>
        <v>4511</v>
      </c>
      <c r="M11" s="20">
        <f t="shared" si="9"/>
        <v>81.543745480838766</v>
      </c>
      <c r="N11" s="23">
        <v>1021</v>
      </c>
      <c r="O11" s="20">
        <f t="shared" si="10"/>
        <v>18.456254519161245</v>
      </c>
      <c r="P11" s="21">
        <v>5532</v>
      </c>
      <c r="Q11" s="42"/>
      <c r="R11" s="42"/>
    </row>
    <row r="12" spans="1:18" s="2" customFormat="1" ht="21.95" customHeight="1" x14ac:dyDescent="0.25">
      <c r="A12" s="10" t="s">
        <v>305</v>
      </c>
      <c r="B12" s="11">
        <f t="shared" si="1"/>
        <v>6851</v>
      </c>
      <c r="C12" s="19">
        <f t="shared" si="0"/>
        <v>88.525649308696217</v>
      </c>
      <c r="D12" s="13">
        <f t="shared" si="2"/>
        <v>888</v>
      </c>
      <c r="E12" s="20">
        <f t="shared" si="3"/>
        <v>11.474350691303787</v>
      </c>
      <c r="F12" s="15">
        <f t="shared" si="4"/>
        <v>7739</v>
      </c>
      <c r="G12" s="16">
        <f t="shared" si="5"/>
        <v>3345</v>
      </c>
      <c r="H12" s="22">
        <f t="shared" si="6"/>
        <v>91.593647316538878</v>
      </c>
      <c r="I12" s="23">
        <v>307</v>
      </c>
      <c r="J12" s="22">
        <f t="shared" si="7"/>
        <v>8.4063526834611171</v>
      </c>
      <c r="K12" s="21">
        <v>3652</v>
      </c>
      <c r="L12" s="16">
        <f t="shared" si="8"/>
        <v>3506</v>
      </c>
      <c r="M12" s="20">
        <f t="shared" si="9"/>
        <v>85.784193785172505</v>
      </c>
      <c r="N12" s="23">
        <v>581</v>
      </c>
      <c r="O12" s="20">
        <f t="shared" si="10"/>
        <v>14.2158062148275</v>
      </c>
      <c r="P12" s="21">
        <v>4087</v>
      </c>
      <c r="Q12" s="42"/>
      <c r="R12" s="42"/>
    </row>
    <row r="13" spans="1:18" s="2" customFormat="1" ht="21.95" customHeight="1" x14ac:dyDescent="0.25">
      <c r="A13" s="10" t="s">
        <v>306</v>
      </c>
      <c r="B13" s="11">
        <f t="shared" si="1"/>
        <v>18077</v>
      </c>
      <c r="C13" s="19">
        <f t="shared" si="0"/>
        <v>88.73018210376479</v>
      </c>
      <c r="D13" s="13">
        <f t="shared" si="2"/>
        <v>2296</v>
      </c>
      <c r="E13" s="20">
        <f t="shared" si="3"/>
        <v>11.269817896235214</v>
      </c>
      <c r="F13" s="15">
        <f t="shared" si="4"/>
        <v>20373</v>
      </c>
      <c r="G13" s="16">
        <f t="shared" si="5"/>
        <v>9289</v>
      </c>
      <c r="H13" s="22">
        <f t="shared" si="6"/>
        <v>91.852071591021456</v>
      </c>
      <c r="I13" s="23">
        <v>824</v>
      </c>
      <c r="J13" s="22">
        <f t="shared" si="7"/>
        <v>8.147928408978542</v>
      </c>
      <c r="K13" s="21">
        <v>10113</v>
      </c>
      <c r="L13" s="16">
        <f t="shared" si="8"/>
        <v>8788</v>
      </c>
      <c r="M13" s="20">
        <f t="shared" si="9"/>
        <v>85.653021442495131</v>
      </c>
      <c r="N13" s="23">
        <v>1472</v>
      </c>
      <c r="O13" s="20">
        <f t="shared" si="10"/>
        <v>14.346978557504872</v>
      </c>
      <c r="P13" s="21">
        <v>10260</v>
      </c>
      <c r="Q13" s="42"/>
      <c r="R13" s="42"/>
    </row>
    <row r="14" spans="1:18" s="2" customFormat="1" ht="21.95" customHeight="1" thickBot="1" x14ac:dyDescent="0.3">
      <c r="A14" s="24" t="s">
        <v>307</v>
      </c>
      <c r="B14" s="11">
        <f t="shared" si="1"/>
        <v>26408</v>
      </c>
      <c r="C14" s="25">
        <f t="shared" si="0"/>
        <v>66.263518430231088</v>
      </c>
      <c r="D14" s="13">
        <f t="shared" si="2"/>
        <v>13445</v>
      </c>
      <c r="E14" s="26">
        <f t="shared" si="3"/>
        <v>33.736481569768898</v>
      </c>
      <c r="F14" s="15">
        <f t="shared" si="4"/>
        <v>39853</v>
      </c>
      <c r="G14" s="16">
        <f t="shared" si="5"/>
        <v>14866</v>
      </c>
      <c r="H14" s="28">
        <f t="shared" si="6"/>
        <v>73.813306852035751</v>
      </c>
      <c r="I14" s="29">
        <v>5274</v>
      </c>
      <c r="J14" s="28">
        <f t="shared" si="7"/>
        <v>26.186693147964252</v>
      </c>
      <c r="K14" s="27">
        <v>20140</v>
      </c>
      <c r="L14" s="16">
        <f t="shared" si="8"/>
        <v>11542</v>
      </c>
      <c r="M14" s="26">
        <f t="shared" si="9"/>
        <v>58.550195302592201</v>
      </c>
      <c r="N14" s="29">
        <v>8171</v>
      </c>
      <c r="O14" s="26">
        <f t="shared" si="10"/>
        <v>41.449804697407799</v>
      </c>
      <c r="P14" s="27">
        <v>19713</v>
      </c>
      <c r="Q14" s="42"/>
      <c r="R14" s="42"/>
    </row>
    <row r="15" spans="1:18" s="2" customFormat="1" ht="21.95" customHeight="1" thickBot="1" x14ac:dyDescent="0.3">
      <c r="A15" s="30" t="s">
        <v>21</v>
      </c>
      <c r="B15" s="31">
        <f>SUM(B7:B14)</f>
        <v>180716</v>
      </c>
      <c r="C15" s="32">
        <f t="shared" si="0"/>
        <v>78.829225736095964</v>
      </c>
      <c r="D15" s="33">
        <f>SUM(D7:D14)</f>
        <v>48534</v>
      </c>
      <c r="E15" s="34">
        <f t="shared" si="3"/>
        <v>21.170774263904036</v>
      </c>
      <c r="F15" s="35">
        <f>SUM(F7:F14)</f>
        <v>229250</v>
      </c>
      <c r="G15" s="36">
        <f>SUM(G7:G14)</f>
        <v>94485</v>
      </c>
      <c r="H15" s="37">
        <f t="shared" si="6"/>
        <v>84.564713463586656</v>
      </c>
      <c r="I15" s="38">
        <f>SUM(I7:I14)</f>
        <v>17246</v>
      </c>
      <c r="J15" s="37">
        <f t="shared" si="7"/>
        <v>15.435286536413351</v>
      </c>
      <c r="K15" s="35">
        <f>SUM(K7:K14)</f>
        <v>111731</v>
      </c>
      <c r="L15" s="36">
        <f>SUM(L7:L14)</f>
        <v>86231</v>
      </c>
      <c r="M15" s="34">
        <f t="shared" si="9"/>
        <v>73.376220015486865</v>
      </c>
      <c r="N15" s="38">
        <f>SUM(N7:N14)</f>
        <v>31288</v>
      </c>
      <c r="O15" s="34">
        <f t="shared" si="10"/>
        <v>26.623779984513142</v>
      </c>
      <c r="P15" s="35">
        <f>SUM(P7:P14)</f>
        <v>117519</v>
      </c>
      <c r="Q15" s="42"/>
      <c r="R15" s="42"/>
    </row>
    <row r="16" spans="1:18" ht="15" customHeight="1" x14ac:dyDescent="0.25">
      <c r="A16" s="3" t="s">
        <v>31</v>
      </c>
      <c r="B16" s="3"/>
      <c r="C16" s="3"/>
      <c r="D16" s="3"/>
      <c r="E16" s="3"/>
      <c r="F16" s="3"/>
    </row>
    <row r="17" spans="1:6" ht="15" customHeight="1" x14ac:dyDescent="0.25">
      <c r="A17" s="3" t="s">
        <v>30</v>
      </c>
      <c r="B17" s="3"/>
      <c r="C17" s="3"/>
      <c r="D17" s="3"/>
      <c r="E17" s="3"/>
      <c r="F17" s="3"/>
    </row>
    <row r="18" spans="1:6" ht="15" customHeight="1" x14ac:dyDescent="0.25">
      <c r="A18" s="3" t="s">
        <v>62</v>
      </c>
      <c r="B18" s="3"/>
      <c r="C18" s="3"/>
      <c r="D18" s="3"/>
      <c r="E18" s="3"/>
      <c r="F18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5 E15 H15 J15 M15 O15 E7:E14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>
    <outlinePr summaryBelow="0" summaryRight="0"/>
  </sheetPr>
  <dimension ref="A1:P27"/>
  <sheetViews>
    <sheetView showGridLines="0" topLeftCell="A10" zoomScaleNormal="100" workbookViewId="0">
      <selection activeCell="A27" sqref="A27"/>
    </sheetView>
  </sheetViews>
  <sheetFormatPr baseColWidth="10" defaultColWidth="9.140625" defaultRowHeight="15" x14ac:dyDescent="0.25"/>
  <cols>
    <col min="1" max="1" width="21.85546875" customWidth="1"/>
    <col min="2" max="2" width="8.85546875" style="1" customWidth="1"/>
    <col min="3" max="3" width="7.28515625" style="1" customWidth="1"/>
    <col min="4" max="4" width="8.85546875" style="1" customWidth="1"/>
    <col min="5" max="5" width="7.28515625" style="1" customWidth="1"/>
    <col min="6" max="6" width="10.28515625" style="1" customWidth="1"/>
    <col min="7" max="7" width="8.85546875" style="1" customWidth="1"/>
    <col min="8" max="8" width="7.28515625" style="1" customWidth="1"/>
    <col min="9" max="9" width="8.85546875" style="1" customWidth="1"/>
    <col min="10" max="10" width="7.28515625" style="1" customWidth="1"/>
    <col min="11" max="11" width="10.28515625" style="1" customWidth="1"/>
    <col min="12" max="12" width="8.85546875" style="1" customWidth="1"/>
    <col min="13" max="13" width="7.28515625" style="1" customWidth="1"/>
    <col min="14" max="14" width="8.85546875" style="1" customWidth="1"/>
    <col min="15" max="15" width="7.28515625" style="1" customWidth="1"/>
    <col min="16" max="16" width="10.28515625" style="1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51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308</v>
      </c>
      <c r="B7" s="11">
        <f>G7+L7</f>
        <v>124428</v>
      </c>
      <c r="C7" s="12">
        <f t="shared" ref="C7:C24" si="0">B7/F7*100</f>
        <v>77.664594412403559</v>
      </c>
      <c r="D7" s="13">
        <f>I7+N7</f>
        <v>35784</v>
      </c>
      <c r="E7" s="14">
        <f>D7/F7*100</f>
        <v>22.335405587596433</v>
      </c>
      <c r="F7" s="15">
        <f>K7+P7</f>
        <v>160212</v>
      </c>
      <c r="G7" s="16">
        <f>K7-I7</f>
        <v>65148</v>
      </c>
      <c r="H7" s="17">
        <f>G7/K7*100</f>
        <v>83.626001232285887</v>
      </c>
      <c r="I7" s="18">
        <v>12756</v>
      </c>
      <c r="J7" s="17">
        <f>I7/K7*100</f>
        <v>16.373998767714109</v>
      </c>
      <c r="K7" s="15">
        <v>77904</v>
      </c>
      <c r="L7" s="16">
        <f>P7-N7</f>
        <v>59280</v>
      </c>
      <c r="M7" s="14">
        <f>L7/P7*100</f>
        <v>72.02216066481995</v>
      </c>
      <c r="N7" s="18">
        <v>23028</v>
      </c>
      <c r="O7" s="14">
        <f>N7/P7*100</f>
        <v>27.977839335180054</v>
      </c>
      <c r="P7" s="15">
        <v>82308</v>
      </c>
    </row>
    <row r="8" spans="1:16" s="2" customFormat="1" ht="21.95" customHeight="1" x14ac:dyDescent="0.25">
      <c r="A8" s="10" t="s">
        <v>309</v>
      </c>
      <c r="B8" s="11">
        <f t="shared" ref="B8:B23" si="1">G8+L8</f>
        <v>18945</v>
      </c>
      <c r="C8" s="19">
        <f t="shared" si="0"/>
        <v>76.993416239941482</v>
      </c>
      <c r="D8" s="13">
        <f t="shared" ref="D8:D23" si="2">I8+N8</f>
        <v>5661</v>
      </c>
      <c r="E8" s="20">
        <f t="shared" ref="E8:E24" si="3">D8/F8*100</f>
        <v>23.006583760058522</v>
      </c>
      <c r="F8" s="15">
        <f t="shared" ref="F8:F23" si="4">K8+P8</f>
        <v>24606</v>
      </c>
      <c r="G8" s="16">
        <f t="shared" ref="G8:G23" si="5">K8-I8</f>
        <v>10116</v>
      </c>
      <c r="H8" s="22">
        <f t="shared" ref="H8:H24" si="6">G8/K8*100</f>
        <v>84.3</v>
      </c>
      <c r="I8" s="23">
        <v>1884</v>
      </c>
      <c r="J8" s="22">
        <f t="shared" ref="J8:J24" si="7">I8/K8*100</f>
        <v>15.7</v>
      </c>
      <c r="K8" s="21">
        <v>12000</v>
      </c>
      <c r="L8" s="16">
        <f t="shared" ref="L8:L23" si="8">P8-N8</f>
        <v>8829</v>
      </c>
      <c r="M8" s="20">
        <f t="shared" ref="M8:M24" si="9">L8/P8*100</f>
        <v>70.038077106139923</v>
      </c>
      <c r="N8" s="23">
        <v>3777</v>
      </c>
      <c r="O8" s="20">
        <f t="shared" ref="O8:O24" si="10">N8/P8*100</f>
        <v>29.961922893860066</v>
      </c>
      <c r="P8" s="21">
        <v>12606</v>
      </c>
    </row>
    <row r="9" spans="1:16" s="2" customFormat="1" ht="21.95" customHeight="1" x14ac:dyDescent="0.25">
      <c r="A9" s="10" t="s">
        <v>310</v>
      </c>
      <c r="B9" s="11">
        <f t="shared" si="1"/>
        <v>37625</v>
      </c>
      <c r="C9" s="19">
        <f t="shared" si="0"/>
        <v>71.527698566594424</v>
      </c>
      <c r="D9" s="13">
        <f t="shared" si="2"/>
        <v>14977</v>
      </c>
      <c r="E9" s="20">
        <f t="shared" si="3"/>
        <v>28.472301433405573</v>
      </c>
      <c r="F9" s="15">
        <f t="shared" si="4"/>
        <v>52602</v>
      </c>
      <c r="G9" s="16">
        <f t="shared" si="5"/>
        <v>20457</v>
      </c>
      <c r="H9" s="22">
        <f t="shared" si="6"/>
        <v>79.318366872164717</v>
      </c>
      <c r="I9" s="23">
        <v>5334</v>
      </c>
      <c r="J9" s="22">
        <f t="shared" si="7"/>
        <v>20.681633127835291</v>
      </c>
      <c r="K9" s="21">
        <v>25791</v>
      </c>
      <c r="L9" s="16">
        <f t="shared" si="8"/>
        <v>17168</v>
      </c>
      <c r="M9" s="20">
        <f t="shared" si="9"/>
        <v>64.033419119018305</v>
      </c>
      <c r="N9" s="23">
        <v>9643</v>
      </c>
      <c r="O9" s="20">
        <f t="shared" si="10"/>
        <v>35.966580880981688</v>
      </c>
      <c r="P9" s="21">
        <v>26811</v>
      </c>
    </row>
    <row r="10" spans="1:16" s="2" customFormat="1" ht="21.95" customHeight="1" x14ac:dyDescent="0.25">
      <c r="A10" s="10" t="s">
        <v>311</v>
      </c>
      <c r="B10" s="11">
        <f t="shared" si="1"/>
        <v>22458</v>
      </c>
      <c r="C10" s="19">
        <f t="shared" si="0"/>
        <v>78.044203502919089</v>
      </c>
      <c r="D10" s="13">
        <f t="shared" si="2"/>
        <v>6318</v>
      </c>
      <c r="E10" s="20">
        <f t="shared" si="3"/>
        <v>21.9557964970809</v>
      </c>
      <c r="F10" s="15">
        <f t="shared" si="4"/>
        <v>28776</v>
      </c>
      <c r="G10" s="16">
        <f t="shared" si="5"/>
        <v>11836</v>
      </c>
      <c r="H10" s="22">
        <f t="shared" si="6"/>
        <v>85.157205554356423</v>
      </c>
      <c r="I10" s="23">
        <v>2063</v>
      </c>
      <c r="J10" s="22">
        <f t="shared" si="7"/>
        <v>14.842794445643573</v>
      </c>
      <c r="K10" s="21">
        <v>13899</v>
      </c>
      <c r="L10" s="16">
        <f t="shared" si="8"/>
        <v>10622</v>
      </c>
      <c r="M10" s="20">
        <f t="shared" si="9"/>
        <v>71.398803522215502</v>
      </c>
      <c r="N10" s="23">
        <v>4255</v>
      </c>
      <c r="O10" s="20">
        <f t="shared" si="10"/>
        <v>28.601196477784502</v>
      </c>
      <c r="P10" s="21">
        <v>14877</v>
      </c>
    </row>
    <row r="11" spans="1:16" s="2" customFormat="1" ht="21.95" customHeight="1" x14ac:dyDescent="0.25">
      <c r="A11" s="10" t="s">
        <v>312</v>
      </c>
      <c r="B11" s="11">
        <f t="shared" si="1"/>
        <v>11280</v>
      </c>
      <c r="C11" s="19">
        <f t="shared" si="0"/>
        <v>69.95348837209302</v>
      </c>
      <c r="D11" s="13">
        <f t="shared" si="2"/>
        <v>4845</v>
      </c>
      <c r="E11" s="20">
        <f t="shared" si="3"/>
        <v>30.046511627906973</v>
      </c>
      <c r="F11" s="15">
        <f t="shared" si="4"/>
        <v>16125</v>
      </c>
      <c r="G11" s="16">
        <f t="shared" si="5"/>
        <v>6293</v>
      </c>
      <c r="H11" s="22">
        <f t="shared" si="6"/>
        <v>79.830013954078396</v>
      </c>
      <c r="I11" s="23">
        <v>1590</v>
      </c>
      <c r="J11" s="22">
        <f t="shared" si="7"/>
        <v>20.169986045921604</v>
      </c>
      <c r="K11" s="21">
        <v>7883</v>
      </c>
      <c r="L11" s="16">
        <f t="shared" si="8"/>
        <v>4987</v>
      </c>
      <c r="M11" s="20">
        <f t="shared" si="9"/>
        <v>60.507158456685275</v>
      </c>
      <c r="N11" s="23">
        <v>3255</v>
      </c>
      <c r="O11" s="20">
        <f t="shared" si="10"/>
        <v>39.492841543314725</v>
      </c>
      <c r="P11" s="21">
        <v>8242</v>
      </c>
    </row>
    <row r="12" spans="1:16" s="2" customFormat="1" ht="21.95" customHeight="1" x14ac:dyDescent="0.25">
      <c r="A12" s="10" t="s">
        <v>313</v>
      </c>
      <c r="B12" s="11">
        <f t="shared" si="1"/>
        <v>20676</v>
      </c>
      <c r="C12" s="19">
        <f t="shared" si="0"/>
        <v>63.399975469152459</v>
      </c>
      <c r="D12" s="13">
        <f t="shared" si="2"/>
        <v>11936</v>
      </c>
      <c r="E12" s="20">
        <f t="shared" si="3"/>
        <v>36.600024530847541</v>
      </c>
      <c r="F12" s="15">
        <f t="shared" si="4"/>
        <v>32612</v>
      </c>
      <c r="G12" s="16">
        <f t="shared" si="5"/>
        <v>11509</v>
      </c>
      <c r="H12" s="22">
        <f t="shared" si="6"/>
        <v>70.750599372963677</v>
      </c>
      <c r="I12" s="23">
        <v>4758</v>
      </c>
      <c r="J12" s="22">
        <f t="shared" si="7"/>
        <v>29.24940062703633</v>
      </c>
      <c r="K12" s="21">
        <v>16267</v>
      </c>
      <c r="L12" s="16">
        <f t="shared" si="8"/>
        <v>9167</v>
      </c>
      <c r="M12" s="20">
        <f t="shared" si="9"/>
        <v>56.084429489140405</v>
      </c>
      <c r="N12" s="23">
        <v>7178</v>
      </c>
      <c r="O12" s="20">
        <f t="shared" si="10"/>
        <v>43.915570510859595</v>
      </c>
      <c r="P12" s="21">
        <v>16345</v>
      </c>
    </row>
    <row r="13" spans="1:16" s="2" customFormat="1" ht="21.95" customHeight="1" x14ac:dyDescent="0.25">
      <c r="A13" s="10" t="s">
        <v>314</v>
      </c>
      <c r="B13" s="11">
        <f t="shared" si="1"/>
        <v>31430</v>
      </c>
      <c r="C13" s="19">
        <f t="shared" si="0"/>
        <v>61.962778960649786</v>
      </c>
      <c r="D13" s="13">
        <f t="shared" si="2"/>
        <v>19294</v>
      </c>
      <c r="E13" s="20">
        <f t="shared" si="3"/>
        <v>38.037221039350214</v>
      </c>
      <c r="F13" s="15">
        <f t="shared" si="4"/>
        <v>50724</v>
      </c>
      <c r="G13" s="16">
        <f t="shared" si="5"/>
        <v>17713</v>
      </c>
      <c r="H13" s="22">
        <f t="shared" si="6"/>
        <v>69.402868113784194</v>
      </c>
      <c r="I13" s="23">
        <v>7809</v>
      </c>
      <c r="J13" s="22">
        <f t="shared" si="7"/>
        <v>30.597131886215813</v>
      </c>
      <c r="K13" s="21">
        <v>25522</v>
      </c>
      <c r="L13" s="16">
        <f t="shared" si="8"/>
        <v>13717</v>
      </c>
      <c r="M13" s="20">
        <f t="shared" si="9"/>
        <v>54.428219982541073</v>
      </c>
      <c r="N13" s="23">
        <v>11485</v>
      </c>
      <c r="O13" s="20">
        <f t="shared" si="10"/>
        <v>45.571780017458927</v>
      </c>
      <c r="P13" s="21">
        <v>25202</v>
      </c>
    </row>
    <row r="14" spans="1:16" s="2" customFormat="1" ht="21.95" customHeight="1" x14ac:dyDescent="0.25">
      <c r="A14" s="10" t="s">
        <v>315</v>
      </c>
      <c r="B14" s="11">
        <f t="shared" si="1"/>
        <v>39755</v>
      </c>
      <c r="C14" s="19">
        <f t="shared" si="0"/>
        <v>62.186175288210357</v>
      </c>
      <c r="D14" s="13">
        <f t="shared" si="2"/>
        <v>24174</v>
      </c>
      <c r="E14" s="20">
        <f t="shared" si="3"/>
        <v>37.813824711789643</v>
      </c>
      <c r="F14" s="15">
        <f t="shared" si="4"/>
        <v>63929</v>
      </c>
      <c r="G14" s="16">
        <f t="shared" si="5"/>
        <v>22613</v>
      </c>
      <c r="H14" s="22">
        <f t="shared" si="6"/>
        <v>70.65237767918515</v>
      </c>
      <c r="I14" s="23">
        <v>9393</v>
      </c>
      <c r="J14" s="22">
        <f t="shared" si="7"/>
        <v>29.34762232081485</v>
      </c>
      <c r="K14" s="21">
        <v>32006</v>
      </c>
      <c r="L14" s="16">
        <f t="shared" si="8"/>
        <v>17142</v>
      </c>
      <c r="M14" s="20">
        <f t="shared" si="9"/>
        <v>53.697960717977637</v>
      </c>
      <c r="N14" s="23">
        <v>14781</v>
      </c>
      <c r="O14" s="20">
        <f t="shared" si="10"/>
        <v>46.302039282022363</v>
      </c>
      <c r="P14" s="21">
        <v>31923</v>
      </c>
    </row>
    <row r="15" spans="1:16" s="2" customFormat="1" ht="21.95" customHeight="1" x14ac:dyDescent="0.25">
      <c r="A15" s="10" t="s">
        <v>316</v>
      </c>
      <c r="B15" s="11">
        <f t="shared" si="1"/>
        <v>126163</v>
      </c>
      <c r="C15" s="19">
        <f t="shared" si="0"/>
        <v>72.33660720940766</v>
      </c>
      <c r="D15" s="13">
        <f t="shared" si="2"/>
        <v>48248</v>
      </c>
      <c r="E15" s="20">
        <f t="shared" si="3"/>
        <v>27.663392790592333</v>
      </c>
      <c r="F15" s="15">
        <f t="shared" si="4"/>
        <v>174411</v>
      </c>
      <c r="G15" s="16">
        <f t="shared" si="5"/>
        <v>68315</v>
      </c>
      <c r="H15" s="22">
        <f t="shared" si="6"/>
        <v>79.489655814386452</v>
      </c>
      <c r="I15" s="23">
        <v>17627</v>
      </c>
      <c r="J15" s="22">
        <f t="shared" si="7"/>
        <v>20.510344185613551</v>
      </c>
      <c r="K15" s="21">
        <v>85942</v>
      </c>
      <c r="L15" s="16">
        <f t="shared" si="8"/>
        <v>57848</v>
      </c>
      <c r="M15" s="20">
        <f t="shared" si="9"/>
        <v>65.387875979156547</v>
      </c>
      <c r="N15" s="23">
        <v>30621</v>
      </c>
      <c r="O15" s="20">
        <f t="shared" si="10"/>
        <v>34.61212402084346</v>
      </c>
      <c r="P15" s="21">
        <v>88469</v>
      </c>
    </row>
    <row r="16" spans="1:16" s="2" customFormat="1" ht="21.95" customHeight="1" x14ac:dyDescent="0.25">
      <c r="A16" s="10" t="s">
        <v>317</v>
      </c>
      <c r="B16" s="11">
        <f t="shared" si="1"/>
        <v>31123</v>
      </c>
      <c r="C16" s="19">
        <f t="shared" si="0"/>
        <v>73.424082287439845</v>
      </c>
      <c r="D16" s="13">
        <f t="shared" si="2"/>
        <v>11265</v>
      </c>
      <c r="E16" s="20">
        <f t="shared" si="3"/>
        <v>26.575917712560159</v>
      </c>
      <c r="F16" s="15">
        <f t="shared" si="4"/>
        <v>42388</v>
      </c>
      <c r="G16" s="16">
        <f t="shared" si="5"/>
        <v>16713</v>
      </c>
      <c r="H16" s="22">
        <f t="shared" si="6"/>
        <v>81.288910505836583</v>
      </c>
      <c r="I16" s="23">
        <v>3847</v>
      </c>
      <c r="J16" s="22">
        <f t="shared" si="7"/>
        <v>18.711089494163424</v>
      </c>
      <c r="K16" s="21">
        <v>20560</v>
      </c>
      <c r="L16" s="16">
        <f t="shared" si="8"/>
        <v>14410</v>
      </c>
      <c r="M16" s="20">
        <f t="shared" si="9"/>
        <v>66.016126076598866</v>
      </c>
      <c r="N16" s="23">
        <v>7418</v>
      </c>
      <c r="O16" s="20">
        <f t="shared" si="10"/>
        <v>33.983873923401134</v>
      </c>
      <c r="P16" s="21">
        <v>21828</v>
      </c>
    </row>
    <row r="17" spans="1:16" s="2" customFormat="1" ht="21.95" customHeight="1" x14ac:dyDescent="0.25">
      <c r="A17" s="10" t="s">
        <v>318</v>
      </c>
      <c r="B17" s="11">
        <f t="shared" si="1"/>
        <v>12147</v>
      </c>
      <c r="C17" s="19">
        <f t="shared" si="0"/>
        <v>68.054232730124937</v>
      </c>
      <c r="D17" s="13">
        <f t="shared" si="2"/>
        <v>5702</v>
      </c>
      <c r="E17" s="20">
        <f t="shared" si="3"/>
        <v>31.945767269875063</v>
      </c>
      <c r="F17" s="15">
        <f t="shared" si="4"/>
        <v>17849</v>
      </c>
      <c r="G17" s="16">
        <f t="shared" si="5"/>
        <v>6944</v>
      </c>
      <c r="H17" s="22">
        <f t="shared" si="6"/>
        <v>76.916260522817907</v>
      </c>
      <c r="I17" s="23">
        <v>2084</v>
      </c>
      <c r="J17" s="22">
        <f t="shared" si="7"/>
        <v>23.0837394771821</v>
      </c>
      <c r="K17" s="21">
        <v>9028</v>
      </c>
      <c r="L17" s="16">
        <f t="shared" si="8"/>
        <v>5203</v>
      </c>
      <c r="M17" s="20">
        <f t="shared" si="9"/>
        <v>58.984242149416168</v>
      </c>
      <c r="N17" s="23">
        <v>3618</v>
      </c>
      <c r="O17" s="20">
        <f t="shared" si="10"/>
        <v>41.015757850583832</v>
      </c>
      <c r="P17" s="21">
        <v>8821</v>
      </c>
    </row>
    <row r="18" spans="1:16" s="2" customFormat="1" ht="21.95" customHeight="1" x14ac:dyDescent="0.25">
      <c r="A18" s="10" t="s">
        <v>319</v>
      </c>
      <c r="B18" s="11">
        <f t="shared" si="1"/>
        <v>32496</v>
      </c>
      <c r="C18" s="19">
        <f t="shared" si="0"/>
        <v>68.43568359868587</v>
      </c>
      <c r="D18" s="13">
        <f t="shared" si="2"/>
        <v>14988</v>
      </c>
      <c r="E18" s="20">
        <f t="shared" si="3"/>
        <v>31.564316401314123</v>
      </c>
      <c r="F18" s="15">
        <f t="shared" si="4"/>
        <v>47484</v>
      </c>
      <c r="G18" s="16">
        <f t="shared" si="5"/>
        <v>18080</v>
      </c>
      <c r="H18" s="22">
        <f t="shared" si="6"/>
        <v>76.059063564847932</v>
      </c>
      <c r="I18" s="23">
        <v>5691</v>
      </c>
      <c r="J18" s="22">
        <f t="shared" si="7"/>
        <v>23.940936435152079</v>
      </c>
      <c r="K18" s="21">
        <v>23771</v>
      </c>
      <c r="L18" s="16">
        <f t="shared" si="8"/>
        <v>14416</v>
      </c>
      <c r="M18" s="20">
        <f t="shared" si="9"/>
        <v>60.793657487454134</v>
      </c>
      <c r="N18" s="23">
        <v>9297</v>
      </c>
      <c r="O18" s="20">
        <f t="shared" si="10"/>
        <v>39.206342512545859</v>
      </c>
      <c r="P18" s="21">
        <v>23713</v>
      </c>
    </row>
    <row r="19" spans="1:16" s="2" customFormat="1" ht="21.95" customHeight="1" x14ac:dyDescent="0.25">
      <c r="A19" s="10" t="s">
        <v>320</v>
      </c>
      <c r="B19" s="11">
        <f t="shared" si="1"/>
        <v>46854</v>
      </c>
      <c r="C19" s="19">
        <f t="shared" si="0"/>
        <v>70.005528246350607</v>
      </c>
      <c r="D19" s="13">
        <f t="shared" si="2"/>
        <v>20075</v>
      </c>
      <c r="E19" s="20">
        <f t="shared" si="3"/>
        <v>29.994471753649389</v>
      </c>
      <c r="F19" s="15">
        <f t="shared" si="4"/>
        <v>66929</v>
      </c>
      <c r="G19" s="16">
        <f t="shared" si="5"/>
        <v>26176</v>
      </c>
      <c r="H19" s="22">
        <f t="shared" si="6"/>
        <v>76.239296324343215</v>
      </c>
      <c r="I19" s="23">
        <v>8158</v>
      </c>
      <c r="J19" s="22">
        <f t="shared" si="7"/>
        <v>23.760703675656782</v>
      </c>
      <c r="K19" s="21">
        <v>34334</v>
      </c>
      <c r="L19" s="16">
        <f t="shared" si="8"/>
        <v>20678</v>
      </c>
      <c r="M19" s="20">
        <f t="shared" si="9"/>
        <v>63.439177788004301</v>
      </c>
      <c r="N19" s="23">
        <v>11917</v>
      </c>
      <c r="O19" s="20">
        <f t="shared" si="10"/>
        <v>36.560822211995699</v>
      </c>
      <c r="P19" s="21">
        <v>32595</v>
      </c>
    </row>
    <row r="20" spans="1:16" s="2" customFormat="1" ht="21.95" customHeight="1" x14ac:dyDescent="0.25">
      <c r="A20" s="10" t="s">
        <v>321</v>
      </c>
      <c r="B20" s="11">
        <f t="shared" si="1"/>
        <v>14584</v>
      </c>
      <c r="C20" s="19">
        <f t="shared" si="0"/>
        <v>72.996646478802745</v>
      </c>
      <c r="D20" s="13">
        <f t="shared" si="2"/>
        <v>5395</v>
      </c>
      <c r="E20" s="20">
        <f t="shared" si="3"/>
        <v>27.003353521197258</v>
      </c>
      <c r="F20" s="15">
        <f t="shared" si="4"/>
        <v>19979</v>
      </c>
      <c r="G20" s="16">
        <f t="shared" si="5"/>
        <v>7924</v>
      </c>
      <c r="H20" s="22">
        <f t="shared" si="6"/>
        <v>80.016156720185805</v>
      </c>
      <c r="I20" s="23">
        <v>1979</v>
      </c>
      <c r="J20" s="22">
        <f t="shared" si="7"/>
        <v>19.983843279814199</v>
      </c>
      <c r="K20" s="21">
        <v>9903</v>
      </c>
      <c r="L20" s="16">
        <f t="shared" si="8"/>
        <v>6660</v>
      </c>
      <c r="M20" s="20">
        <f t="shared" si="9"/>
        <v>66.097657800714572</v>
      </c>
      <c r="N20" s="23">
        <v>3416</v>
      </c>
      <c r="O20" s="20">
        <f t="shared" si="10"/>
        <v>33.902342199285428</v>
      </c>
      <c r="P20" s="21">
        <v>10076</v>
      </c>
    </row>
    <row r="21" spans="1:16" s="2" customFormat="1" ht="21.95" customHeight="1" x14ac:dyDescent="0.25">
      <c r="A21" s="10" t="s">
        <v>322</v>
      </c>
      <c r="B21" s="11">
        <f t="shared" si="1"/>
        <v>36172</v>
      </c>
      <c r="C21" s="19">
        <f t="shared" si="0"/>
        <v>70.153798413529614</v>
      </c>
      <c r="D21" s="13">
        <f t="shared" si="2"/>
        <v>15389</v>
      </c>
      <c r="E21" s="20">
        <f t="shared" si="3"/>
        <v>29.846201586470393</v>
      </c>
      <c r="F21" s="15">
        <f t="shared" si="4"/>
        <v>51561</v>
      </c>
      <c r="G21" s="16">
        <f t="shared" si="5"/>
        <v>19539</v>
      </c>
      <c r="H21" s="22">
        <f t="shared" si="6"/>
        <v>76.348077524226326</v>
      </c>
      <c r="I21" s="23">
        <v>6053</v>
      </c>
      <c r="J21" s="22">
        <f t="shared" si="7"/>
        <v>23.651922475773681</v>
      </c>
      <c r="K21" s="21">
        <v>25592</v>
      </c>
      <c r="L21" s="16">
        <f t="shared" si="8"/>
        <v>16633</v>
      </c>
      <c r="M21" s="20">
        <f t="shared" si="9"/>
        <v>64.049443567330272</v>
      </c>
      <c r="N21" s="23">
        <v>9336</v>
      </c>
      <c r="O21" s="20">
        <f t="shared" si="10"/>
        <v>35.950556432669721</v>
      </c>
      <c r="P21" s="21">
        <v>25969</v>
      </c>
    </row>
    <row r="22" spans="1:16" s="2" customFormat="1" ht="21.95" customHeight="1" x14ac:dyDescent="0.25">
      <c r="A22" s="10" t="s">
        <v>323</v>
      </c>
      <c r="B22" s="11">
        <f t="shared" si="1"/>
        <v>20915</v>
      </c>
      <c r="C22" s="19">
        <f t="shared" si="0"/>
        <v>69.314641744548283</v>
      </c>
      <c r="D22" s="13">
        <f t="shared" si="2"/>
        <v>9259</v>
      </c>
      <c r="E22" s="20">
        <f t="shared" si="3"/>
        <v>30.68535825545171</v>
      </c>
      <c r="F22" s="15">
        <f t="shared" si="4"/>
        <v>30174</v>
      </c>
      <c r="G22" s="16">
        <f t="shared" si="5"/>
        <v>11542</v>
      </c>
      <c r="H22" s="22">
        <f t="shared" si="6"/>
        <v>77.541148807524351</v>
      </c>
      <c r="I22" s="23">
        <v>3343</v>
      </c>
      <c r="J22" s="22">
        <f t="shared" si="7"/>
        <v>22.458851192475645</v>
      </c>
      <c r="K22" s="21">
        <v>14885</v>
      </c>
      <c r="L22" s="16">
        <f t="shared" si="8"/>
        <v>9373</v>
      </c>
      <c r="M22" s="20">
        <f t="shared" si="9"/>
        <v>61.305513768068543</v>
      </c>
      <c r="N22" s="23">
        <v>5916</v>
      </c>
      <c r="O22" s="20">
        <f t="shared" si="10"/>
        <v>38.69448623193145</v>
      </c>
      <c r="P22" s="21">
        <v>15289</v>
      </c>
    </row>
    <row r="23" spans="1:16" s="2" customFormat="1" ht="21.95" customHeight="1" thickBot="1" x14ac:dyDescent="0.3">
      <c r="A23" s="24" t="s">
        <v>324</v>
      </c>
      <c r="B23" s="11">
        <f t="shared" si="1"/>
        <v>18714</v>
      </c>
      <c r="C23" s="25">
        <f t="shared" si="0"/>
        <v>71.525760587066202</v>
      </c>
      <c r="D23" s="13">
        <f t="shared" si="2"/>
        <v>7450</v>
      </c>
      <c r="E23" s="26">
        <f t="shared" si="3"/>
        <v>28.474239412933798</v>
      </c>
      <c r="F23" s="15">
        <f t="shared" si="4"/>
        <v>26164</v>
      </c>
      <c r="G23" s="16">
        <f t="shared" si="5"/>
        <v>10168</v>
      </c>
      <c r="H23" s="28">
        <f t="shared" si="6"/>
        <v>77.158901198967982</v>
      </c>
      <c r="I23" s="29">
        <v>3010</v>
      </c>
      <c r="J23" s="28">
        <f t="shared" si="7"/>
        <v>22.841098801032022</v>
      </c>
      <c r="K23" s="27">
        <v>13178</v>
      </c>
      <c r="L23" s="16">
        <f t="shared" si="8"/>
        <v>8546</v>
      </c>
      <c r="M23" s="26">
        <f t="shared" si="9"/>
        <v>65.809333127983976</v>
      </c>
      <c r="N23" s="29">
        <v>4440</v>
      </c>
      <c r="O23" s="26">
        <f t="shared" si="10"/>
        <v>34.190666872016017</v>
      </c>
      <c r="P23" s="27">
        <v>12986</v>
      </c>
    </row>
    <row r="24" spans="1:16" s="2" customFormat="1" ht="21.95" customHeight="1" thickBot="1" x14ac:dyDescent="0.3">
      <c r="A24" s="30" t="s">
        <v>23</v>
      </c>
      <c r="B24" s="31">
        <f>SUM(B7:B23)</f>
        <v>645765</v>
      </c>
      <c r="C24" s="32">
        <f t="shared" si="0"/>
        <v>71.235211384131716</v>
      </c>
      <c r="D24" s="33">
        <f>SUM(D7:D23)</f>
        <v>260760</v>
      </c>
      <c r="E24" s="34">
        <f t="shared" si="3"/>
        <v>28.764788615868287</v>
      </c>
      <c r="F24" s="35">
        <f>SUM(F7:F23)</f>
        <v>906525</v>
      </c>
      <c r="G24" s="36">
        <f>SUM(G7:G23)</f>
        <v>351086</v>
      </c>
      <c r="H24" s="37">
        <f t="shared" si="6"/>
        <v>78.286153880458897</v>
      </c>
      <c r="I24" s="38">
        <f>SUM(I7:I23)</f>
        <v>97379</v>
      </c>
      <c r="J24" s="37">
        <f t="shared" si="7"/>
        <v>21.713846119541103</v>
      </c>
      <c r="K24" s="35">
        <f>SUM(K7:K23)</f>
        <v>448465</v>
      </c>
      <c r="L24" s="36">
        <f>SUM(L7:L23)</f>
        <v>294679</v>
      </c>
      <c r="M24" s="34">
        <f t="shared" si="9"/>
        <v>64.331965244727769</v>
      </c>
      <c r="N24" s="38">
        <f>SUM(N7:N23)</f>
        <v>163381</v>
      </c>
      <c r="O24" s="34">
        <f t="shared" si="10"/>
        <v>35.668034755272238</v>
      </c>
      <c r="P24" s="35">
        <f>SUM(P7:P23)</f>
        <v>458060</v>
      </c>
    </row>
    <row r="25" spans="1:16" ht="15" customHeight="1" x14ac:dyDescent="0.25">
      <c r="A25" s="3" t="s">
        <v>31</v>
      </c>
      <c r="B25" s="3"/>
      <c r="C25" s="3"/>
      <c r="D25" s="3"/>
      <c r="E25" s="3"/>
      <c r="F25" s="3"/>
    </row>
    <row r="26" spans="1:16" ht="15" customHeight="1" x14ac:dyDescent="0.25">
      <c r="A26" s="3" t="s">
        <v>30</v>
      </c>
      <c r="B26" s="3"/>
      <c r="C26" s="3"/>
      <c r="D26" s="3"/>
      <c r="E26" s="3"/>
      <c r="F26" s="3"/>
    </row>
    <row r="27" spans="1:16" ht="15" customHeight="1" x14ac:dyDescent="0.25">
      <c r="A27" s="3" t="s">
        <v>62</v>
      </c>
      <c r="B27" s="3"/>
      <c r="C27" s="3"/>
      <c r="D27" s="3"/>
      <c r="E27" s="3"/>
      <c r="F27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 E7:E23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CE7ED-A9B6-4B68-BE13-F14E2573E367}">
  <sheetPr>
    <outlinePr summaryBelow="0" summaryRight="0"/>
  </sheetPr>
  <dimension ref="A1:S24"/>
  <sheetViews>
    <sheetView showGridLines="0" topLeftCell="A6" zoomScaleNormal="100" workbookViewId="0">
      <selection activeCell="A24" sqref="A24"/>
    </sheetView>
  </sheetViews>
  <sheetFormatPr baseColWidth="10" defaultColWidth="9.140625" defaultRowHeight="15" x14ac:dyDescent="0.25"/>
  <cols>
    <col min="1" max="1" width="17" style="39" customWidth="1"/>
    <col min="2" max="2" width="8.85546875" style="6" customWidth="1"/>
    <col min="3" max="3" width="7.7109375" style="6" customWidth="1"/>
    <col min="4" max="4" width="9.7109375" style="6" customWidth="1"/>
    <col min="5" max="5" width="7.7109375" style="6" customWidth="1"/>
    <col min="6" max="6" width="10.28515625" style="6" customWidth="1"/>
    <col min="7" max="7" width="8.85546875" style="6" customWidth="1"/>
    <col min="8" max="8" width="7.7109375" style="6" customWidth="1"/>
    <col min="9" max="9" width="9.7109375" style="6" customWidth="1"/>
    <col min="10" max="10" width="7.7109375" style="6" customWidth="1"/>
    <col min="11" max="11" width="10.28515625" style="6" customWidth="1"/>
    <col min="12" max="12" width="8.85546875" style="6" customWidth="1"/>
    <col min="13" max="13" width="7.7109375" style="6" customWidth="1"/>
    <col min="14" max="14" width="9.7109375" style="6" customWidth="1"/>
    <col min="15" max="15" width="7.7109375" style="6" customWidth="1"/>
    <col min="16" max="16" width="10.28515625" style="6" customWidth="1"/>
    <col min="17" max="19" width="9.140625" style="39"/>
  </cols>
  <sheetData>
    <row r="1" spans="1:19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9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9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9" ht="52.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9" s="2" customFormat="1" ht="21.95" customHeight="1" x14ac:dyDescent="0.25">
      <c r="A7" s="10" t="s">
        <v>325</v>
      </c>
      <c r="B7" s="11">
        <f>G7+L7</f>
        <v>30033</v>
      </c>
      <c r="C7" s="12">
        <f t="shared" ref="C7:C21" si="0">B7/F7*100</f>
        <v>90.564501537904832</v>
      </c>
      <c r="D7" s="13">
        <f>I7+N7</f>
        <v>3129</v>
      </c>
      <c r="E7" s="14">
        <f>D7/F7*100</f>
        <v>9.4354984620951701</v>
      </c>
      <c r="F7" s="15">
        <f>K7+P7</f>
        <v>33162</v>
      </c>
      <c r="G7" s="16">
        <f>K7-I7</f>
        <v>15396</v>
      </c>
      <c r="H7" s="17">
        <f>G7/K7*100</f>
        <v>91.91093069070503</v>
      </c>
      <c r="I7" s="18">
        <v>1355</v>
      </c>
      <c r="J7" s="17">
        <f>I7/K7*100</f>
        <v>8.0890693092949668</v>
      </c>
      <c r="K7" s="15">
        <v>16751</v>
      </c>
      <c r="L7" s="16">
        <f>P7-N7</f>
        <v>14637</v>
      </c>
      <c r="M7" s="14">
        <f>L7/P7*100</f>
        <v>89.190177320090186</v>
      </c>
      <c r="N7" s="18">
        <v>1774</v>
      </c>
      <c r="O7" s="14">
        <f>N7/P7*100</f>
        <v>10.809822679909816</v>
      </c>
      <c r="P7" s="15">
        <v>16411</v>
      </c>
      <c r="Q7" s="42"/>
      <c r="R7" s="42"/>
      <c r="S7" s="42"/>
    </row>
    <row r="8" spans="1:19" s="2" customFormat="1" ht="21.95" customHeight="1" x14ac:dyDescent="0.25">
      <c r="A8" s="10" t="s">
        <v>125</v>
      </c>
      <c r="B8" s="11">
        <f t="shared" ref="B8:B20" si="1">G8+L8</f>
        <v>4240</v>
      </c>
      <c r="C8" s="19">
        <f t="shared" si="0"/>
        <v>86.760793943114393</v>
      </c>
      <c r="D8" s="13">
        <f t="shared" ref="D8:D20" si="2">I8+N8</f>
        <v>647</v>
      </c>
      <c r="E8" s="20">
        <f t="shared" ref="E8:E21" si="3">D8/F8*100</f>
        <v>13.239206056885616</v>
      </c>
      <c r="F8" s="15">
        <f t="shared" ref="F8:F20" si="4">K8+P8</f>
        <v>4887</v>
      </c>
      <c r="G8" s="16">
        <f t="shared" ref="G8:G20" si="5">K8-I8</f>
        <v>2308</v>
      </c>
      <c r="H8" s="22">
        <f t="shared" ref="H8:H21" si="6">G8/K8*100</f>
        <v>89.388071262587147</v>
      </c>
      <c r="I8" s="23">
        <v>274</v>
      </c>
      <c r="J8" s="22">
        <f t="shared" ref="J8:J21" si="7">I8/K8*100</f>
        <v>10.611928737412859</v>
      </c>
      <c r="K8" s="21">
        <v>2582</v>
      </c>
      <c r="L8" s="16">
        <f t="shared" ref="L8:L20" si="8">P8-N8</f>
        <v>1932</v>
      </c>
      <c r="M8" s="20">
        <f t="shared" ref="M8:M21" si="9">L8/P8*100</f>
        <v>83.817787418655101</v>
      </c>
      <c r="N8" s="23">
        <v>373</v>
      </c>
      <c r="O8" s="20">
        <f t="shared" ref="O8:O21" si="10">N8/P8*100</f>
        <v>16.182212581344903</v>
      </c>
      <c r="P8" s="21">
        <v>2305</v>
      </c>
      <c r="Q8" s="42"/>
      <c r="R8" s="42"/>
      <c r="S8" s="42"/>
    </row>
    <row r="9" spans="1:19" s="2" customFormat="1" ht="21.95" customHeight="1" x14ac:dyDescent="0.25">
      <c r="A9" s="10" t="s">
        <v>326</v>
      </c>
      <c r="B9" s="11">
        <f t="shared" si="1"/>
        <v>35602</v>
      </c>
      <c r="C9" s="19">
        <f t="shared" si="0"/>
        <v>90.555767518758742</v>
      </c>
      <c r="D9" s="13">
        <f t="shared" si="2"/>
        <v>3713</v>
      </c>
      <c r="E9" s="20">
        <f t="shared" si="3"/>
        <v>9.4442324812412561</v>
      </c>
      <c r="F9" s="15">
        <f t="shared" si="4"/>
        <v>39315</v>
      </c>
      <c r="G9" s="16">
        <f t="shared" si="5"/>
        <v>18005</v>
      </c>
      <c r="H9" s="22">
        <f t="shared" si="6"/>
        <v>92.120746994116146</v>
      </c>
      <c r="I9" s="23">
        <v>1540</v>
      </c>
      <c r="J9" s="22">
        <f t="shared" si="7"/>
        <v>7.8792530058838572</v>
      </c>
      <c r="K9" s="21">
        <v>19545</v>
      </c>
      <c r="L9" s="16">
        <f t="shared" si="8"/>
        <v>17597</v>
      </c>
      <c r="M9" s="20">
        <f t="shared" si="9"/>
        <v>89.008598887202822</v>
      </c>
      <c r="N9" s="23">
        <v>2173</v>
      </c>
      <c r="O9" s="20">
        <f t="shared" si="10"/>
        <v>10.991401112797169</v>
      </c>
      <c r="P9" s="21">
        <v>19770</v>
      </c>
      <c r="Q9" s="42"/>
      <c r="R9" s="42"/>
      <c r="S9" s="42"/>
    </row>
    <row r="10" spans="1:19" s="2" customFormat="1" ht="21.95" customHeight="1" x14ac:dyDescent="0.25">
      <c r="A10" s="10" t="s">
        <v>327</v>
      </c>
      <c r="B10" s="11">
        <f t="shared" si="1"/>
        <v>17688</v>
      </c>
      <c r="C10" s="19">
        <f t="shared" si="0"/>
        <v>77.500766770363228</v>
      </c>
      <c r="D10" s="13">
        <f t="shared" si="2"/>
        <v>5135</v>
      </c>
      <c r="E10" s="20">
        <f t="shared" si="3"/>
        <v>22.499233229636769</v>
      </c>
      <c r="F10" s="15">
        <f t="shared" si="4"/>
        <v>22823</v>
      </c>
      <c r="G10" s="16">
        <f t="shared" si="5"/>
        <v>9636</v>
      </c>
      <c r="H10" s="22">
        <f t="shared" si="6"/>
        <v>79.041916167664667</v>
      </c>
      <c r="I10" s="23">
        <v>2555</v>
      </c>
      <c r="J10" s="22">
        <f t="shared" si="7"/>
        <v>20.958083832335326</v>
      </c>
      <c r="K10" s="21">
        <v>12191</v>
      </c>
      <c r="L10" s="16">
        <f t="shared" si="8"/>
        <v>8052</v>
      </c>
      <c r="M10" s="14">
        <f t="shared" si="9"/>
        <v>75.733634311512404</v>
      </c>
      <c r="N10" s="23">
        <v>2580</v>
      </c>
      <c r="O10" s="20">
        <f t="shared" si="10"/>
        <v>24.266365688487586</v>
      </c>
      <c r="P10" s="21">
        <v>10632</v>
      </c>
      <c r="Q10" s="42"/>
      <c r="R10" s="42"/>
      <c r="S10" s="42"/>
    </row>
    <row r="11" spans="1:19" s="2" customFormat="1" ht="21.95" customHeight="1" x14ac:dyDescent="0.25">
      <c r="A11" s="10" t="s">
        <v>257</v>
      </c>
      <c r="B11" s="11">
        <f t="shared" si="1"/>
        <v>42859</v>
      </c>
      <c r="C11" s="19">
        <f t="shared" si="0"/>
        <v>76.05721282674665</v>
      </c>
      <c r="D11" s="13">
        <f t="shared" si="2"/>
        <v>13492</v>
      </c>
      <c r="E11" s="20">
        <f t="shared" si="3"/>
        <v>23.942787173253357</v>
      </c>
      <c r="F11" s="15">
        <f t="shared" si="4"/>
        <v>56351</v>
      </c>
      <c r="G11" s="16">
        <f t="shared" si="5"/>
        <v>23101</v>
      </c>
      <c r="H11" s="22">
        <f t="shared" si="6"/>
        <v>77.809963286065539</v>
      </c>
      <c r="I11" s="23">
        <v>6588</v>
      </c>
      <c r="J11" s="22">
        <f t="shared" si="7"/>
        <v>22.190036713934454</v>
      </c>
      <c r="K11" s="21">
        <v>29689</v>
      </c>
      <c r="L11" s="16">
        <f t="shared" si="8"/>
        <v>19758</v>
      </c>
      <c r="M11" s="20">
        <f t="shared" si="9"/>
        <v>74.105468456979978</v>
      </c>
      <c r="N11" s="23">
        <v>6904</v>
      </c>
      <c r="O11" s="20">
        <f t="shared" si="10"/>
        <v>25.894531543020026</v>
      </c>
      <c r="P11" s="21">
        <v>26662</v>
      </c>
      <c r="Q11" s="42"/>
      <c r="R11" s="42"/>
      <c r="S11" s="42"/>
    </row>
    <row r="12" spans="1:19" s="2" customFormat="1" ht="21.95" customHeight="1" x14ac:dyDescent="0.25">
      <c r="A12" s="10" t="s">
        <v>328</v>
      </c>
      <c r="B12" s="11">
        <f t="shared" si="1"/>
        <v>9542</v>
      </c>
      <c r="C12" s="19">
        <f t="shared" si="0"/>
        <v>83.679733403490303</v>
      </c>
      <c r="D12" s="13">
        <f t="shared" si="2"/>
        <v>1861</v>
      </c>
      <c r="E12" s="20">
        <f t="shared" si="3"/>
        <v>16.32026659650969</v>
      </c>
      <c r="F12" s="15">
        <f t="shared" si="4"/>
        <v>11403</v>
      </c>
      <c r="G12" s="16">
        <f t="shared" si="5"/>
        <v>5097</v>
      </c>
      <c r="H12" s="22">
        <f t="shared" si="6"/>
        <v>86.272850372376439</v>
      </c>
      <c r="I12" s="23">
        <v>811</v>
      </c>
      <c r="J12" s="22">
        <f t="shared" si="7"/>
        <v>13.727149627623561</v>
      </c>
      <c r="K12" s="21">
        <v>5908</v>
      </c>
      <c r="L12" s="16">
        <f t="shared" si="8"/>
        <v>4445</v>
      </c>
      <c r="M12" s="20">
        <f t="shared" si="9"/>
        <v>80.891719745222929</v>
      </c>
      <c r="N12" s="23">
        <v>1050</v>
      </c>
      <c r="O12" s="20">
        <f t="shared" si="10"/>
        <v>19.108280254777071</v>
      </c>
      <c r="P12" s="21">
        <v>5495</v>
      </c>
      <c r="Q12" s="42"/>
      <c r="R12" s="42"/>
      <c r="S12" s="42"/>
    </row>
    <row r="13" spans="1:19" s="2" customFormat="1" ht="21.95" customHeight="1" x14ac:dyDescent="0.25">
      <c r="A13" s="10" t="s">
        <v>329</v>
      </c>
      <c r="B13" s="11">
        <f t="shared" si="1"/>
        <v>13775</v>
      </c>
      <c r="C13" s="19">
        <f t="shared" si="0"/>
        <v>82.480091012514222</v>
      </c>
      <c r="D13" s="13">
        <f t="shared" si="2"/>
        <v>2926</v>
      </c>
      <c r="E13" s="20">
        <f t="shared" si="3"/>
        <v>17.519908987485781</v>
      </c>
      <c r="F13" s="15">
        <f t="shared" si="4"/>
        <v>16701</v>
      </c>
      <c r="G13" s="16">
        <f t="shared" si="5"/>
        <v>7147</v>
      </c>
      <c r="H13" s="22">
        <f t="shared" si="6"/>
        <v>84.22106999764317</v>
      </c>
      <c r="I13" s="23">
        <v>1339</v>
      </c>
      <c r="J13" s="22">
        <f t="shared" si="7"/>
        <v>15.778930002356823</v>
      </c>
      <c r="K13" s="21">
        <v>8486</v>
      </c>
      <c r="L13" s="16">
        <f t="shared" si="8"/>
        <v>6628</v>
      </c>
      <c r="M13" s="14">
        <f t="shared" si="9"/>
        <v>80.681679853925743</v>
      </c>
      <c r="N13" s="23">
        <v>1587</v>
      </c>
      <c r="O13" s="20">
        <f t="shared" si="10"/>
        <v>19.318320146074257</v>
      </c>
      <c r="P13" s="21">
        <v>8215</v>
      </c>
      <c r="Q13" s="42"/>
      <c r="R13" s="42"/>
      <c r="S13" s="42"/>
    </row>
    <row r="14" spans="1:19" s="2" customFormat="1" ht="21.95" customHeight="1" x14ac:dyDescent="0.25">
      <c r="A14" s="10" t="s">
        <v>330</v>
      </c>
      <c r="B14" s="11">
        <f t="shared" si="1"/>
        <v>16149</v>
      </c>
      <c r="C14" s="19">
        <f t="shared" si="0"/>
        <v>81.138521830879768</v>
      </c>
      <c r="D14" s="13">
        <f t="shared" si="2"/>
        <v>3754</v>
      </c>
      <c r="E14" s="20">
        <f t="shared" si="3"/>
        <v>18.861478169120232</v>
      </c>
      <c r="F14" s="15">
        <f t="shared" si="4"/>
        <v>19903</v>
      </c>
      <c r="G14" s="16">
        <f t="shared" si="5"/>
        <v>8446</v>
      </c>
      <c r="H14" s="22">
        <f t="shared" si="6"/>
        <v>82.739028213166137</v>
      </c>
      <c r="I14" s="23">
        <v>1762</v>
      </c>
      <c r="J14" s="22">
        <f t="shared" si="7"/>
        <v>17.260971786833856</v>
      </c>
      <c r="K14" s="21">
        <v>10208</v>
      </c>
      <c r="L14" s="16">
        <f t="shared" si="8"/>
        <v>7703</v>
      </c>
      <c r="M14" s="20">
        <f t="shared" si="9"/>
        <v>79.453326456936566</v>
      </c>
      <c r="N14" s="23">
        <v>1992</v>
      </c>
      <c r="O14" s="20">
        <f t="shared" si="10"/>
        <v>20.546673543063434</v>
      </c>
      <c r="P14" s="21">
        <v>9695</v>
      </c>
      <c r="Q14" s="42"/>
      <c r="R14" s="42"/>
      <c r="S14" s="42"/>
    </row>
    <row r="15" spans="1:19" s="2" customFormat="1" ht="21.95" customHeight="1" x14ac:dyDescent="0.25">
      <c r="A15" s="10" t="s">
        <v>331</v>
      </c>
      <c r="B15" s="11">
        <f t="shared" si="1"/>
        <v>37746</v>
      </c>
      <c r="C15" s="19">
        <f t="shared" si="0"/>
        <v>73.748583486381932</v>
      </c>
      <c r="D15" s="13">
        <f t="shared" si="2"/>
        <v>13436</v>
      </c>
      <c r="E15" s="20">
        <f t="shared" si="3"/>
        <v>26.251416513618071</v>
      </c>
      <c r="F15" s="15">
        <f t="shared" si="4"/>
        <v>51182</v>
      </c>
      <c r="G15" s="16">
        <f t="shared" si="5"/>
        <v>20102</v>
      </c>
      <c r="H15" s="22">
        <f t="shared" si="6"/>
        <v>77.057538237436276</v>
      </c>
      <c r="I15" s="23">
        <v>5985</v>
      </c>
      <c r="J15" s="22">
        <f t="shared" si="7"/>
        <v>22.942461762563727</v>
      </c>
      <c r="K15" s="21">
        <v>26087</v>
      </c>
      <c r="L15" s="16">
        <f t="shared" si="8"/>
        <v>17644</v>
      </c>
      <c r="M15" s="20">
        <f t="shared" si="9"/>
        <v>70.308826459454082</v>
      </c>
      <c r="N15" s="23">
        <v>7451</v>
      </c>
      <c r="O15" s="20">
        <f t="shared" si="10"/>
        <v>29.691173540545922</v>
      </c>
      <c r="P15" s="21">
        <v>25095</v>
      </c>
      <c r="Q15" s="42"/>
      <c r="R15" s="42"/>
      <c r="S15" s="42"/>
    </row>
    <row r="16" spans="1:19" s="2" customFormat="1" ht="21.95" customHeight="1" x14ac:dyDescent="0.25">
      <c r="A16" s="10" t="s">
        <v>332</v>
      </c>
      <c r="B16" s="11">
        <f t="shared" si="1"/>
        <v>47467</v>
      </c>
      <c r="C16" s="19">
        <f t="shared" si="0"/>
        <v>76.215478484264608</v>
      </c>
      <c r="D16" s="13">
        <f t="shared" si="2"/>
        <v>14813</v>
      </c>
      <c r="E16" s="20">
        <f t="shared" si="3"/>
        <v>23.784521515735388</v>
      </c>
      <c r="F16" s="15">
        <f t="shared" si="4"/>
        <v>62280</v>
      </c>
      <c r="G16" s="16">
        <f t="shared" si="5"/>
        <v>26159</v>
      </c>
      <c r="H16" s="22">
        <f t="shared" si="6"/>
        <v>80.355716655403327</v>
      </c>
      <c r="I16" s="23">
        <v>6395</v>
      </c>
      <c r="J16" s="22">
        <f t="shared" si="7"/>
        <v>19.644283344596669</v>
      </c>
      <c r="K16" s="21">
        <v>32554</v>
      </c>
      <c r="L16" s="16">
        <f t="shared" si="8"/>
        <v>21308</v>
      </c>
      <c r="M16" s="14">
        <f t="shared" si="9"/>
        <v>71.681356388346913</v>
      </c>
      <c r="N16" s="23">
        <v>8418</v>
      </c>
      <c r="O16" s="20">
        <f t="shared" si="10"/>
        <v>28.318643611653098</v>
      </c>
      <c r="P16" s="21">
        <v>29726</v>
      </c>
      <c r="Q16" s="42"/>
      <c r="R16" s="42"/>
      <c r="S16" s="42"/>
    </row>
    <row r="17" spans="1:19" s="2" customFormat="1" ht="21.95" customHeight="1" x14ac:dyDescent="0.25">
      <c r="A17" s="10" t="s">
        <v>333</v>
      </c>
      <c r="B17" s="11">
        <f t="shared" si="1"/>
        <v>18093</v>
      </c>
      <c r="C17" s="19">
        <f t="shared" si="0"/>
        <v>85.396705526974088</v>
      </c>
      <c r="D17" s="13">
        <f t="shared" si="2"/>
        <v>3094</v>
      </c>
      <c r="E17" s="20">
        <f t="shared" si="3"/>
        <v>14.603294473025914</v>
      </c>
      <c r="F17" s="15">
        <f t="shared" si="4"/>
        <v>21187</v>
      </c>
      <c r="G17" s="16">
        <f t="shared" si="5"/>
        <v>9360</v>
      </c>
      <c r="H17" s="22">
        <f t="shared" si="6"/>
        <v>86.402658543339797</v>
      </c>
      <c r="I17" s="23">
        <v>1473</v>
      </c>
      <c r="J17" s="22">
        <f t="shared" si="7"/>
        <v>13.597341456660207</v>
      </c>
      <c r="K17" s="21">
        <v>10833</v>
      </c>
      <c r="L17" s="16">
        <f t="shared" si="8"/>
        <v>8733</v>
      </c>
      <c r="M17" s="20">
        <f t="shared" si="9"/>
        <v>84.344214796214018</v>
      </c>
      <c r="N17" s="23">
        <v>1621</v>
      </c>
      <c r="O17" s="20">
        <f t="shared" si="10"/>
        <v>15.655785203785976</v>
      </c>
      <c r="P17" s="21">
        <v>10354</v>
      </c>
      <c r="Q17" s="42"/>
      <c r="R17" s="42"/>
      <c r="S17" s="42"/>
    </row>
    <row r="18" spans="1:19" s="2" customFormat="1" ht="21.95" customHeight="1" x14ac:dyDescent="0.25">
      <c r="A18" s="10" t="s">
        <v>334</v>
      </c>
      <c r="B18" s="11">
        <f t="shared" si="1"/>
        <v>39700</v>
      </c>
      <c r="C18" s="19">
        <f t="shared" si="0"/>
        <v>83.232001341775344</v>
      </c>
      <c r="D18" s="13">
        <f t="shared" si="2"/>
        <v>7998</v>
      </c>
      <c r="E18" s="20">
        <f t="shared" si="3"/>
        <v>16.767998658224663</v>
      </c>
      <c r="F18" s="15">
        <f t="shared" si="4"/>
        <v>47698</v>
      </c>
      <c r="G18" s="16">
        <f t="shared" si="5"/>
        <v>20679</v>
      </c>
      <c r="H18" s="22">
        <f t="shared" si="6"/>
        <v>85.751606883682356</v>
      </c>
      <c r="I18" s="23">
        <v>3436</v>
      </c>
      <c r="J18" s="22">
        <f t="shared" si="7"/>
        <v>14.248393116317645</v>
      </c>
      <c r="K18" s="21">
        <v>24115</v>
      </c>
      <c r="L18" s="16">
        <f t="shared" si="8"/>
        <v>19021</v>
      </c>
      <c r="M18" s="20">
        <f t="shared" si="9"/>
        <v>80.655556969003101</v>
      </c>
      <c r="N18" s="23">
        <v>4562</v>
      </c>
      <c r="O18" s="20">
        <f t="shared" si="10"/>
        <v>19.344443030996906</v>
      </c>
      <c r="P18" s="21">
        <v>23583</v>
      </c>
      <c r="Q18" s="42"/>
      <c r="R18" s="42"/>
      <c r="S18" s="42"/>
    </row>
    <row r="19" spans="1:19" s="2" customFormat="1" ht="21.95" customHeight="1" x14ac:dyDescent="0.25">
      <c r="A19" s="10" t="s">
        <v>335</v>
      </c>
      <c r="B19" s="11">
        <f t="shared" si="1"/>
        <v>20430</v>
      </c>
      <c r="C19" s="19">
        <f t="shared" si="0"/>
        <v>80.271895013948367</v>
      </c>
      <c r="D19" s="13">
        <f t="shared" si="2"/>
        <v>5021</v>
      </c>
      <c r="E19" s="20">
        <f t="shared" si="3"/>
        <v>19.72810498605163</v>
      </c>
      <c r="F19" s="15">
        <f t="shared" si="4"/>
        <v>25451</v>
      </c>
      <c r="G19" s="16">
        <f t="shared" si="5"/>
        <v>10966</v>
      </c>
      <c r="H19" s="22">
        <f t="shared" si="6"/>
        <v>82.013312392491216</v>
      </c>
      <c r="I19" s="23">
        <v>2405</v>
      </c>
      <c r="J19" s="22">
        <f t="shared" si="7"/>
        <v>17.986687607508788</v>
      </c>
      <c r="K19" s="21">
        <v>13371</v>
      </c>
      <c r="L19" s="16">
        <f t="shared" si="8"/>
        <v>9464</v>
      </c>
      <c r="M19" s="14">
        <f t="shared" si="9"/>
        <v>78.344370860927143</v>
      </c>
      <c r="N19" s="23">
        <v>2616</v>
      </c>
      <c r="O19" s="20">
        <f t="shared" si="10"/>
        <v>21.65562913907285</v>
      </c>
      <c r="P19" s="21">
        <v>12080</v>
      </c>
      <c r="Q19" s="42"/>
      <c r="R19" s="42"/>
      <c r="S19" s="42"/>
    </row>
    <row r="20" spans="1:19" s="2" customFormat="1" ht="21.95" customHeight="1" thickBot="1" x14ac:dyDescent="0.3">
      <c r="A20" s="24" t="s">
        <v>336</v>
      </c>
      <c r="B20" s="11">
        <f t="shared" si="1"/>
        <v>8655</v>
      </c>
      <c r="C20" s="25">
        <f t="shared" si="0"/>
        <v>83.109275974649506</v>
      </c>
      <c r="D20" s="13">
        <f t="shared" si="2"/>
        <v>1759</v>
      </c>
      <c r="E20" s="26">
        <f t="shared" si="3"/>
        <v>16.89072402535049</v>
      </c>
      <c r="F20" s="15">
        <f t="shared" si="4"/>
        <v>10414</v>
      </c>
      <c r="G20" s="16">
        <f t="shared" si="5"/>
        <v>4519</v>
      </c>
      <c r="H20" s="28">
        <f t="shared" si="6"/>
        <v>84.688905547226383</v>
      </c>
      <c r="I20" s="29">
        <v>817</v>
      </c>
      <c r="J20" s="28">
        <f t="shared" si="7"/>
        <v>15.311094452773613</v>
      </c>
      <c r="K20" s="27">
        <v>5336</v>
      </c>
      <c r="L20" s="16">
        <f t="shared" si="8"/>
        <v>4136</v>
      </c>
      <c r="M20" s="20">
        <f t="shared" si="9"/>
        <v>81.449389523434419</v>
      </c>
      <c r="N20" s="29">
        <v>942</v>
      </c>
      <c r="O20" s="26">
        <f t="shared" si="10"/>
        <v>18.550610476565577</v>
      </c>
      <c r="P20" s="27">
        <v>5078</v>
      </c>
      <c r="Q20" s="42"/>
      <c r="R20" s="42"/>
      <c r="S20" s="42"/>
    </row>
    <row r="21" spans="1:19" s="2" customFormat="1" ht="21.95" customHeight="1" thickBot="1" x14ac:dyDescent="0.3">
      <c r="A21" s="30" t="s">
        <v>24</v>
      </c>
      <c r="B21" s="31">
        <f>SUM(B7:B20)</f>
        <v>341979</v>
      </c>
      <c r="C21" s="32">
        <f t="shared" si="0"/>
        <v>80.892569490274553</v>
      </c>
      <c r="D21" s="33">
        <f>SUM(D7:D20)</f>
        <v>80778</v>
      </c>
      <c r="E21" s="34">
        <f t="shared" si="3"/>
        <v>19.107430509725447</v>
      </c>
      <c r="F21" s="35">
        <f>SUM(F7:F20)</f>
        <v>422757</v>
      </c>
      <c r="G21" s="36">
        <f>SUM(G7:G20)</f>
        <v>180921</v>
      </c>
      <c r="H21" s="37">
        <f t="shared" si="6"/>
        <v>83.12245010475246</v>
      </c>
      <c r="I21" s="38">
        <f>SUM(I7:I20)</f>
        <v>36735</v>
      </c>
      <c r="J21" s="37">
        <f t="shared" si="7"/>
        <v>16.877549895247547</v>
      </c>
      <c r="K21" s="35">
        <f>SUM(K7:K20)</f>
        <v>217656</v>
      </c>
      <c r="L21" s="36">
        <f>SUM(L7:L20)</f>
        <v>161058</v>
      </c>
      <c r="M21" s="34">
        <f t="shared" si="9"/>
        <v>78.526189535887198</v>
      </c>
      <c r="N21" s="38">
        <f>SUM(N7:N20)</f>
        <v>44043</v>
      </c>
      <c r="O21" s="34">
        <f t="shared" si="10"/>
        <v>21.473810464112802</v>
      </c>
      <c r="P21" s="35">
        <f>SUM(P7:P20)</f>
        <v>205101</v>
      </c>
      <c r="Q21" s="42"/>
      <c r="R21" s="42"/>
      <c r="S21" s="42"/>
    </row>
    <row r="22" spans="1:19" ht="15" customHeight="1" x14ac:dyDescent="0.25">
      <c r="A22" s="3" t="s">
        <v>31</v>
      </c>
      <c r="B22" s="3"/>
      <c r="C22" s="3"/>
      <c r="D22" s="3"/>
      <c r="E22" s="3"/>
      <c r="F22" s="3"/>
    </row>
    <row r="23" spans="1:19" ht="15" customHeight="1" x14ac:dyDescent="0.25">
      <c r="A23" s="3" t="s">
        <v>30</v>
      </c>
      <c r="B23" s="3"/>
      <c r="C23" s="3"/>
      <c r="D23" s="3"/>
      <c r="E23" s="3"/>
      <c r="F23" s="3"/>
    </row>
    <row r="24" spans="1:19" ht="15" customHeight="1" x14ac:dyDescent="0.25">
      <c r="A24" s="3" t="s">
        <v>62</v>
      </c>
      <c r="B24" s="3"/>
      <c r="C24" s="3"/>
      <c r="D24" s="3"/>
      <c r="E24" s="3"/>
      <c r="F24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H21 J21 M21 O21 C7:C21 E21 E7:E20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9">
    <outlinePr summaryBelow="0" summaryRight="0"/>
  </sheetPr>
  <dimension ref="A1:P15"/>
  <sheetViews>
    <sheetView showGridLines="0" zoomScale="110" zoomScaleNormal="110" workbookViewId="0">
      <selection activeCell="A15" sqref="A15"/>
    </sheetView>
  </sheetViews>
  <sheetFormatPr baseColWidth="10" defaultColWidth="9.140625" defaultRowHeight="15" x14ac:dyDescent="0.25"/>
  <cols>
    <col min="1" max="1" width="13.85546875" style="39" customWidth="1"/>
    <col min="2" max="2" width="8.85546875" style="6" customWidth="1"/>
    <col min="3" max="3" width="8.28515625" style="6" customWidth="1"/>
    <col min="4" max="4" width="9.7109375" style="6" customWidth="1"/>
    <col min="5" max="5" width="8.28515625" style="6" customWidth="1"/>
    <col min="6" max="6" width="10.28515625" style="6" customWidth="1"/>
    <col min="7" max="7" width="8.85546875" style="6" customWidth="1"/>
    <col min="8" max="8" width="8.28515625" style="6" customWidth="1"/>
    <col min="9" max="9" width="9.7109375" style="6" customWidth="1"/>
    <col min="10" max="10" width="8.28515625" style="6" customWidth="1"/>
    <col min="11" max="11" width="10.28515625" style="6" customWidth="1"/>
    <col min="12" max="12" width="8.85546875" style="6" customWidth="1"/>
    <col min="13" max="13" width="8.28515625" style="6" customWidth="1"/>
    <col min="14" max="14" width="9.7109375" style="6" customWidth="1"/>
    <col min="15" max="15" width="8.28515625" style="6" customWidth="1"/>
    <col min="16" max="16" width="10.2851562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48.7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4.95" customHeight="1" x14ac:dyDescent="0.25">
      <c r="A7" s="10" t="s">
        <v>337</v>
      </c>
      <c r="B7" s="11">
        <f>G7+L7</f>
        <v>78492</v>
      </c>
      <c r="C7" s="12">
        <f t="shared" ref="C7:C12" si="0">B7/F7*100</f>
        <v>92.472991600004718</v>
      </c>
      <c r="D7" s="13">
        <f>I7+N7</f>
        <v>6389</v>
      </c>
      <c r="E7" s="14">
        <f>D7/F7*100</f>
        <v>7.527008399995287</v>
      </c>
      <c r="F7" s="15">
        <f>K7+P7</f>
        <v>84881</v>
      </c>
      <c r="G7" s="16">
        <f>K7-I7</f>
        <v>38882</v>
      </c>
      <c r="H7" s="17">
        <f>G7/K7*100</f>
        <v>93.599094870128312</v>
      </c>
      <c r="I7" s="18">
        <v>2659</v>
      </c>
      <c r="J7" s="17">
        <f>I7/K7*100</f>
        <v>6.4009051298716919</v>
      </c>
      <c r="K7" s="15">
        <v>41541</v>
      </c>
      <c r="L7" s="16">
        <f>P7-N7</f>
        <v>39610</v>
      </c>
      <c r="M7" s="14">
        <f>L7/P7*100</f>
        <v>91.393631748961695</v>
      </c>
      <c r="N7" s="18">
        <v>3730</v>
      </c>
      <c r="O7" s="14">
        <f>N7/P7*100</f>
        <v>8.6063682510383011</v>
      </c>
      <c r="P7" s="15">
        <v>43340</v>
      </c>
    </row>
    <row r="8" spans="1:16" s="2" customFormat="1" ht="24.95" customHeight="1" x14ac:dyDescent="0.25">
      <c r="A8" s="10" t="s">
        <v>338</v>
      </c>
      <c r="B8" s="11">
        <f t="shared" ref="B8:B11" si="1">G8+L8</f>
        <v>42674</v>
      </c>
      <c r="C8" s="19">
        <f t="shared" si="0"/>
        <v>79.452615900204805</v>
      </c>
      <c r="D8" s="13">
        <f t="shared" ref="D8:D11" si="2">I8+N8</f>
        <v>11036</v>
      </c>
      <c r="E8" s="20">
        <f t="shared" ref="E8:E12" si="3">D8/F8*100</f>
        <v>20.547384099795195</v>
      </c>
      <c r="F8" s="15">
        <f t="shared" ref="F8:F11" si="4">K8+P8</f>
        <v>53710</v>
      </c>
      <c r="G8" s="16">
        <f t="shared" ref="G8:G11" si="5">K8-I8</f>
        <v>22036</v>
      </c>
      <c r="H8" s="22">
        <f t="shared" ref="H8:H12" si="6">G8/K8*100</f>
        <v>82.867027677496992</v>
      </c>
      <c r="I8" s="23">
        <v>4556</v>
      </c>
      <c r="J8" s="22">
        <f t="shared" ref="J8:J12" si="7">I8/K8*100</f>
        <v>17.132972322503008</v>
      </c>
      <c r="K8" s="21">
        <v>26592</v>
      </c>
      <c r="L8" s="16">
        <f t="shared" ref="L8:L11" si="8">P8-N8</f>
        <v>20638</v>
      </c>
      <c r="M8" s="20">
        <f t="shared" ref="M8:M12" si="9">L8/P8*100</f>
        <v>76.104432480271413</v>
      </c>
      <c r="N8" s="23">
        <v>6480</v>
      </c>
      <c r="O8" s="20">
        <f t="shared" ref="O8:O12" si="10">N8/P8*100</f>
        <v>23.895567519728594</v>
      </c>
      <c r="P8" s="21">
        <v>27118</v>
      </c>
    </row>
    <row r="9" spans="1:16" s="2" customFormat="1" ht="24.95" customHeight="1" x14ac:dyDescent="0.25">
      <c r="A9" s="10" t="s">
        <v>339</v>
      </c>
      <c r="B9" s="11">
        <f t="shared" si="1"/>
        <v>38358</v>
      </c>
      <c r="C9" s="19">
        <f t="shared" si="0"/>
        <v>74.722406202516851</v>
      </c>
      <c r="D9" s="13">
        <f t="shared" si="2"/>
        <v>12976</v>
      </c>
      <c r="E9" s="20">
        <f t="shared" si="3"/>
        <v>25.277593797483149</v>
      </c>
      <c r="F9" s="15">
        <f t="shared" si="4"/>
        <v>51334</v>
      </c>
      <c r="G9" s="16">
        <f t="shared" si="5"/>
        <v>20865</v>
      </c>
      <c r="H9" s="22">
        <f t="shared" si="6"/>
        <v>80.246913580246911</v>
      </c>
      <c r="I9" s="23">
        <v>5136</v>
      </c>
      <c r="J9" s="22">
        <f t="shared" si="7"/>
        <v>19.753086419753085</v>
      </c>
      <c r="K9" s="21">
        <v>26001</v>
      </c>
      <c r="L9" s="16">
        <f t="shared" si="8"/>
        <v>17493</v>
      </c>
      <c r="M9" s="20">
        <f t="shared" si="9"/>
        <v>69.052224371373299</v>
      </c>
      <c r="N9" s="23">
        <v>7840</v>
      </c>
      <c r="O9" s="20">
        <f t="shared" si="10"/>
        <v>30.947775628626694</v>
      </c>
      <c r="P9" s="21">
        <v>25333</v>
      </c>
    </row>
    <row r="10" spans="1:16" s="2" customFormat="1" ht="24.95" customHeight="1" x14ac:dyDescent="0.25">
      <c r="A10" s="10" t="s">
        <v>340</v>
      </c>
      <c r="B10" s="11">
        <f t="shared" si="1"/>
        <v>66894</v>
      </c>
      <c r="C10" s="19">
        <f t="shared" si="0"/>
        <v>85.748346408244885</v>
      </c>
      <c r="D10" s="13">
        <f t="shared" si="2"/>
        <v>11118</v>
      </c>
      <c r="E10" s="20">
        <f t="shared" si="3"/>
        <v>14.251653591755115</v>
      </c>
      <c r="F10" s="15">
        <f t="shared" si="4"/>
        <v>78012</v>
      </c>
      <c r="G10" s="16">
        <f t="shared" si="5"/>
        <v>33233</v>
      </c>
      <c r="H10" s="22">
        <f t="shared" si="6"/>
        <v>86.908653468971465</v>
      </c>
      <c r="I10" s="23">
        <v>5006</v>
      </c>
      <c r="J10" s="22">
        <f t="shared" si="7"/>
        <v>13.091346531028531</v>
      </c>
      <c r="K10" s="21">
        <v>38239</v>
      </c>
      <c r="L10" s="16">
        <f t="shared" si="8"/>
        <v>33661</v>
      </c>
      <c r="M10" s="20">
        <f t="shared" si="9"/>
        <v>84.63279108943253</v>
      </c>
      <c r="N10" s="23">
        <v>6112</v>
      </c>
      <c r="O10" s="20">
        <f t="shared" si="10"/>
        <v>15.36720891056747</v>
      </c>
      <c r="P10" s="21">
        <v>39773</v>
      </c>
    </row>
    <row r="11" spans="1:16" s="2" customFormat="1" ht="24.95" customHeight="1" thickBot="1" x14ac:dyDescent="0.3">
      <c r="A11" s="24" t="s">
        <v>341</v>
      </c>
      <c r="B11" s="11">
        <f t="shared" si="1"/>
        <v>37833</v>
      </c>
      <c r="C11" s="25">
        <f t="shared" si="0"/>
        <v>82.601196454303306</v>
      </c>
      <c r="D11" s="13">
        <f t="shared" si="2"/>
        <v>7969</v>
      </c>
      <c r="E11" s="26">
        <f t="shared" si="3"/>
        <v>17.398803545696694</v>
      </c>
      <c r="F11" s="15">
        <f t="shared" si="4"/>
        <v>45802</v>
      </c>
      <c r="G11" s="16">
        <f t="shared" si="5"/>
        <v>18947</v>
      </c>
      <c r="H11" s="28">
        <f t="shared" si="6"/>
        <v>83.996098771999826</v>
      </c>
      <c r="I11" s="29">
        <v>3610</v>
      </c>
      <c r="J11" s="28">
        <f t="shared" si="7"/>
        <v>16.003901228000178</v>
      </c>
      <c r="K11" s="27">
        <v>22557</v>
      </c>
      <c r="L11" s="16">
        <f t="shared" si="8"/>
        <v>18886</v>
      </c>
      <c r="M11" s="26">
        <f t="shared" si="9"/>
        <v>81.247580124758016</v>
      </c>
      <c r="N11" s="29">
        <v>4359</v>
      </c>
      <c r="O11" s="26">
        <f t="shared" si="10"/>
        <v>18.752419875241987</v>
      </c>
      <c r="P11" s="27">
        <v>23245</v>
      </c>
    </row>
    <row r="12" spans="1:16" s="2" customFormat="1" ht="24.95" customHeight="1" thickBot="1" x14ac:dyDescent="0.3">
      <c r="A12" s="30" t="s">
        <v>25</v>
      </c>
      <c r="B12" s="31">
        <f>SUM(B7:B11)</f>
        <v>264251</v>
      </c>
      <c r="C12" s="32">
        <f t="shared" si="0"/>
        <v>84.226379251543477</v>
      </c>
      <c r="D12" s="33">
        <f>SUM(D7:D11)</f>
        <v>49488</v>
      </c>
      <c r="E12" s="34">
        <f t="shared" si="3"/>
        <v>15.773620748456519</v>
      </c>
      <c r="F12" s="35">
        <f>SUM(F7:F11)</f>
        <v>313739</v>
      </c>
      <c r="G12" s="36">
        <f>SUM(G7:G11)</f>
        <v>133963</v>
      </c>
      <c r="H12" s="37">
        <f t="shared" si="6"/>
        <v>86.466791454205122</v>
      </c>
      <c r="I12" s="38">
        <f>SUM(I7:I11)</f>
        <v>20967</v>
      </c>
      <c r="J12" s="37">
        <f t="shared" si="7"/>
        <v>13.533208545794876</v>
      </c>
      <c r="K12" s="35">
        <f>SUM(K7:K11)</f>
        <v>154930</v>
      </c>
      <c r="L12" s="36">
        <f>SUM(L7:L11)</f>
        <v>130288</v>
      </c>
      <c r="M12" s="34">
        <f t="shared" si="9"/>
        <v>82.040690389083736</v>
      </c>
      <c r="N12" s="38">
        <f>SUM(N7:N11)</f>
        <v>28521</v>
      </c>
      <c r="O12" s="34">
        <f t="shared" si="10"/>
        <v>17.959309610916257</v>
      </c>
      <c r="P12" s="35">
        <f>SUM(P7:P11)</f>
        <v>158809</v>
      </c>
    </row>
    <row r="13" spans="1:16" ht="15" customHeight="1" x14ac:dyDescent="0.25">
      <c r="A13" s="3" t="s">
        <v>31</v>
      </c>
      <c r="B13" s="3"/>
      <c r="C13" s="3"/>
      <c r="D13" s="3"/>
      <c r="E13" s="3"/>
      <c r="F13" s="3"/>
    </row>
    <row r="14" spans="1:16" ht="15" customHeight="1" x14ac:dyDescent="0.25">
      <c r="A14" s="3" t="s">
        <v>30</v>
      </c>
      <c r="B14" s="3"/>
      <c r="C14" s="3"/>
      <c r="D14" s="3"/>
      <c r="E14" s="3"/>
      <c r="F14" s="3"/>
    </row>
    <row r="15" spans="1:16" ht="15" customHeight="1" x14ac:dyDescent="0.25">
      <c r="A15" s="3" t="s">
        <v>62</v>
      </c>
      <c r="B15" s="3"/>
      <c r="C15" s="3"/>
      <c r="D15" s="3"/>
      <c r="E15" s="3"/>
      <c r="F15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2 E12 H12 J12 M12 O12 E7: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outlinePr summaryBelow="0" summaryRight="0"/>
  </sheetPr>
  <dimension ref="A1:P27"/>
  <sheetViews>
    <sheetView showGridLines="0" topLeftCell="A6" zoomScale="110" zoomScaleNormal="110" workbookViewId="0">
      <selection activeCell="B30" sqref="B30"/>
    </sheetView>
  </sheetViews>
  <sheetFormatPr baseColWidth="10" defaultColWidth="9.140625" defaultRowHeight="15" x14ac:dyDescent="0.25"/>
  <cols>
    <col min="1" max="1" width="18.710937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710937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710937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710937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5.75" customHeight="1" thickBot="1" x14ac:dyDescent="0.3">
      <c r="A4" s="83"/>
      <c r="B4" s="83"/>
      <c r="C4" s="83"/>
      <c r="D4" s="83"/>
      <c r="E4" s="83"/>
      <c r="F4" s="83"/>
      <c r="G4" s="83"/>
      <c r="H4" s="83"/>
      <c r="I4" s="83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42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18" customHeight="1" x14ac:dyDescent="0.25">
      <c r="A7" s="10" t="s">
        <v>38</v>
      </c>
      <c r="B7" s="11">
        <f>G7+L7</f>
        <v>914626</v>
      </c>
      <c r="C7" s="12">
        <f>B7/F7*100</f>
        <v>96.89152927691481</v>
      </c>
      <c r="D7" s="13">
        <f>I7+N7</f>
        <v>29343</v>
      </c>
      <c r="E7" s="14">
        <f>D7/F7*100</f>
        <v>3.108470723085186</v>
      </c>
      <c r="F7" s="15">
        <f>K7+P7</f>
        <v>943969</v>
      </c>
      <c r="G7" s="16">
        <f>K7-I7</f>
        <v>435020</v>
      </c>
      <c r="H7" s="17">
        <f>G7/K7*100</f>
        <v>98.184239332829264</v>
      </c>
      <c r="I7" s="18">
        <v>8045</v>
      </c>
      <c r="J7" s="17">
        <f>I7/K7*100</f>
        <v>1.8157606671707311</v>
      </c>
      <c r="K7" s="15">
        <v>443065</v>
      </c>
      <c r="L7" s="16">
        <f>P7-N7</f>
        <v>479606</v>
      </c>
      <c r="M7" s="14">
        <f>L7/P7*100</f>
        <v>95.748087457876167</v>
      </c>
      <c r="N7" s="18">
        <v>21298</v>
      </c>
      <c r="O7" s="14">
        <f>N7/P7*100</f>
        <v>4.25191254212384</v>
      </c>
      <c r="P7" s="15">
        <v>500904</v>
      </c>
    </row>
    <row r="8" spans="1:16" s="2" customFormat="1" ht="18" customHeight="1" x14ac:dyDescent="0.25">
      <c r="A8" s="10" t="s">
        <v>63</v>
      </c>
      <c r="B8" s="11">
        <f t="shared" ref="B8:B23" si="0">G8+L8</f>
        <v>63258</v>
      </c>
      <c r="C8" s="19">
        <f>B8/F8*100</f>
        <v>96.55498740746394</v>
      </c>
      <c r="D8" s="13">
        <f t="shared" ref="D8:D23" si="1">I8+N8</f>
        <v>2257</v>
      </c>
      <c r="E8" s="20">
        <f>D8/F8*100</f>
        <v>3.4450125925360604</v>
      </c>
      <c r="F8" s="15">
        <f t="shared" ref="F8:F23" si="2">K8+P8</f>
        <v>65515</v>
      </c>
      <c r="G8" s="16">
        <f t="shared" ref="G8:G23" si="3">K8-I8</f>
        <v>30271</v>
      </c>
      <c r="H8" s="22">
        <f t="shared" ref="H8:H24" si="4">G8/K8*100</f>
        <v>97.904201300171408</v>
      </c>
      <c r="I8" s="23">
        <v>648</v>
      </c>
      <c r="J8" s="22">
        <f t="shared" ref="J8:J24" si="5">I8/K8*100</f>
        <v>2.0957986998285842</v>
      </c>
      <c r="K8" s="21">
        <v>30919</v>
      </c>
      <c r="L8" s="16">
        <f t="shared" ref="L8:L23" si="6">P8-N8</f>
        <v>32987</v>
      </c>
      <c r="M8" s="20">
        <f t="shared" ref="M8:M24" si="7">L8/P8*100</f>
        <v>95.34917331483409</v>
      </c>
      <c r="N8" s="23">
        <v>1609</v>
      </c>
      <c r="O8" s="20">
        <f t="shared" ref="O8:O24" si="8">N8/P8*100</f>
        <v>4.6508266851659155</v>
      </c>
      <c r="P8" s="21">
        <v>34596</v>
      </c>
    </row>
    <row r="9" spans="1:16" s="2" customFormat="1" ht="18" customHeight="1" x14ac:dyDescent="0.25">
      <c r="A9" s="10" t="s">
        <v>64</v>
      </c>
      <c r="B9" s="11">
        <f t="shared" si="0"/>
        <v>60068</v>
      </c>
      <c r="C9" s="19">
        <f t="shared" ref="C9:C24" si="9">B9/F9*100</f>
        <v>94.181470389940259</v>
      </c>
      <c r="D9" s="13">
        <f t="shared" si="1"/>
        <v>3711</v>
      </c>
      <c r="E9" s="20">
        <f t="shared" ref="E9:E24" si="10">D9/F9*100</f>
        <v>5.8185296100597377</v>
      </c>
      <c r="F9" s="15">
        <f t="shared" si="2"/>
        <v>63779</v>
      </c>
      <c r="G9" s="16">
        <f t="shared" si="3"/>
        <v>29124</v>
      </c>
      <c r="H9" s="22">
        <f t="shared" si="4"/>
        <v>95.667312682718517</v>
      </c>
      <c r="I9" s="23">
        <v>1319</v>
      </c>
      <c r="J9" s="22">
        <f t="shared" si="5"/>
        <v>4.3326873172814775</v>
      </c>
      <c r="K9" s="21">
        <v>30443</v>
      </c>
      <c r="L9" s="16">
        <f t="shared" si="6"/>
        <v>30944</v>
      </c>
      <c r="M9" s="20">
        <f t="shared" si="7"/>
        <v>92.824574034077273</v>
      </c>
      <c r="N9" s="23">
        <v>2392</v>
      </c>
      <c r="O9" s="20">
        <f t="shared" si="8"/>
        <v>7.1754259659227255</v>
      </c>
      <c r="P9" s="21">
        <v>33336</v>
      </c>
    </row>
    <row r="10" spans="1:16" s="2" customFormat="1" ht="18" customHeight="1" x14ac:dyDescent="0.25">
      <c r="A10" s="10" t="s">
        <v>65</v>
      </c>
      <c r="B10" s="11">
        <f t="shared" si="0"/>
        <v>5444</v>
      </c>
      <c r="C10" s="19">
        <f t="shared" si="9"/>
        <v>90.839312531286495</v>
      </c>
      <c r="D10" s="13">
        <f t="shared" si="1"/>
        <v>549</v>
      </c>
      <c r="E10" s="20">
        <f t="shared" si="10"/>
        <v>9.1606874687134994</v>
      </c>
      <c r="F10" s="15">
        <f t="shared" si="2"/>
        <v>5993</v>
      </c>
      <c r="G10" s="16">
        <f t="shared" si="3"/>
        <v>2606</v>
      </c>
      <c r="H10" s="22">
        <f t="shared" si="4"/>
        <v>90.580465762947512</v>
      </c>
      <c r="I10" s="23">
        <v>271</v>
      </c>
      <c r="J10" s="22">
        <f t="shared" si="5"/>
        <v>9.4195342370524848</v>
      </c>
      <c r="K10" s="21">
        <v>2877</v>
      </c>
      <c r="L10" s="16">
        <f t="shared" si="6"/>
        <v>2838</v>
      </c>
      <c r="M10" s="20">
        <f t="shared" si="7"/>
        <v>91.078305519897313</v>
      </c>
      <c r="N10" s="23">
        <v>278</v>
      </c>
      <c r="O10" s="20">
        <f t="shared" si="8"/>
        <v>8.9216944801026958</v>
      </c>
      <c r="P10" s="21">
        <v>3116</v>
      </c>
    </row>
    <row r="11" spans="1:16" s="2" customFormat="1" ht="18" customHeight="1" x14ac:dyDescent="0.25">
      <c r="A11" s="10" t="s">
        <v>66</v>
      </c>
      <c r="B11" s="11">
        <f t="shared" si="0"/>
        <v>43523</v>
      </c>
      <c r="C11" s="19">
        <f t="shared" si="9"/>
        <v>85.786651949383057</v>
      </c>
      <c r="D11" s="13">
        <f t="shared" si="1"/>
        <v>7211</v>
      </c>
      <c r="E11" s="20">
        <f t="shared" si="10"/>
        <v>14.213348050616945</v>
      </c>
      <c r="F11" s="15">
        <f t="shared" si="2"/>
        <v>50734</v>
      </c>
      <c r="G11" s="16">
        <f t="shared" si="3"/>
        <v>21039</v>
      </c>
      <c r="H11" s="22">
        <f t="shared" si="4"/>
        <v>86.644427971336796</v>
      </c>
      <c r="I11" s="23">
        <v>3243</v>
      </c>
      <c r="J11" s="22">
        <f t="shared" si="5"/>
        <v>13.355572028663207</v>
      </c>
      <c r="K11" s="21">
        <v>24282</v>
      </c>
      <c r="L11" s="16">
        <f t="shared" si="6"/>
        <v>22484</v>
      </c>
      <c r="M11" s="20">
        <f t="shared" si="7"/>
        <v>84.999243913503705</v>
      </c>
      <c r="N11" s="23">
        <v>3968</v>
      </c>
      <c r="O11" s="20">
        <f t="shared" si="8"/>
        <v>15.000756086496295</v>
      </c>
      <c r="P11" s="21">
        <v>26452</v>
      </c>
    </row>
    <row r="12" spans="1:16" s="2" customFormat="1" ht="18" customHeight="1" x14ac:dyDescent="0.25">
      <c r="A12" s="10" t="s">
        <v>67</v>
      </c>
      <c r="B12" s="11">
        <f t="shared" si="0"/>
        <v>83704</v>
      </c>
      <c r="C12" s="19">
        <f t="shared" si="9"/>
        <v>94.070577657900657</v>
      </c>
      <c r="D12" s="13">
        <f t="shared" si="1"/>
        <v>5276</v>
      </c>
      <c r="E12" s="20">
        <f t="shared" si="10"/>
        <v>5.9294223420993486</v>
      </c>
      <c r="F12" s="15">
        <f t="shared" si="2"/>
        <v>88980</v>
      </c>
      <c r="G12" s="16">
        <f t="shared" si="3"/>
        <v>40644</v>
      </c>
      <c r="H12" s="22">
        <f t="shared" si="4"/>
        <v>96.507182713997381</v>
      </c>
      <c r="I12" s="23">
        <v>1471</v>
      </c>
      <c r="J12" s="22">
        <f t="shared" si="5"/>
        <v>3.4928172860026119</v>
      </c>
      <c r="K12" s="21">
        <v>42115</v>
      </c>
      <c r="L12" s="16">
        <f t="shared" si="6"/>
        <v>43060</v>
      </c>
      <c r="M12" s="20">
        <f t="shared" si="7"/>
        <v>91.880934599381206</v>
      </c>
      <c r="N12" s="23">
        <v>3805</v>
      </c>
      <c r="O12" s="20">
        <f t="shared" si="8"/>
        <v>8.1190654006187977</v>
      </c>
      <c r="P12" s="21">
        <v>46865</v>
      </c>
    </row>
    <row r="13" spans="1:16" s="2" customFormat="1" ht="18" customHeight="1" x14ac:dyDescent="0.25">
      <c r="A13" s="10" t="s">
        <v>68</v>
      </c>
      <c r="B13" s="11">
        <f t="shared" si="0"/>
        <v>42771</v>
      </c>
      <c r="C13" s="19">
        <f t="shared" si="9"/>
        <v>89.290411473664435</v>
      </c>
      <c r="D13" s="13">
        <f t="shared" si="1"/>
        <v>5130</v>
      </c>
      <c r="E13" s="20">
        <f t="shared" si="10"/>
        <v>10.709588526335567</v>
      </c>
      <c r="F13" s="15">
        <f t="shared" si="2"/>
        <v>47901</v>
      </c>
      <c r="G13" s="16">
        <f t="shared" si="3"/>
        <v>20749</v>
      </c>
      <c r="H13" s="22">
        <f t="shared" si="4"/>
        <v>91.373084375550462</v>
      </c>
      <c r="I13" s="23">
        <v>1959</v>
      </c>
      <c r="J13" s="22">
        <f t="shared" si="5"/>
        <v>8.6269156244495324</v>
      </c>
      <c r="K13" s="21">
        <v>22708</v>
      </c>
      <c r="L13" s="16">
        <f t="shared" si="6"/>
        <v>22022</v>
      </c>
      <c r="M13" s="20">
        <f t="shared" si="7"/>
        <v>87.413170325090306</v>
      </c>
      <c r="N13" s="23">
        <v>3171</v>
      </c>
      <c r="O13" s="20">
        <f t="shared" si="8"/>
        <v>12.586829674909698</v>
      </c>
      <c r="P13" s="21">
        <v>25193</v>
      </c>
    </row>
    <row r="14" spans="1:16" s="2" customFormat="1" ht="18" customHeight="1" x14ac:dyDescent="0.25">
      <c r="A14" s="10" t="s">
        <v>69</v>
      </c>
      <c r="B14" s="11">
        <f t="shared" si="0"/>
        <v>389354</v>
      </c>
      <c r="C14" s="19">
        <f t="shared" si="9"/>
        <v>96.754105204564439</v>
      </c>
      <c r="D14" s="13">
        <f t="shared" si="1"/>
        <v>13062</v>
      </c>
      <c r="E14" s="20">
        <f t="shared" si="10"/>
        <v>3.2458947954355692</v>
      </c>
      <c r="F14" s="15">
        <f t="shared" si="2"/>
        <v>402416</v>
      </c>
      <c r="G14" s="16">
        <f t="shared" si="3"/>
        <v>185660</v>
      </c>
      <c r="H14" s="22">
        <f t="shared" si="4"/>
        <v>98.238521818730192</v>
      </c>
      <c r="I14" s="23">
        <v>3329</v>
      </c>
      <c r="J14" s="22">
        <f t="shared" si="5"/>
        <v>1.7614781812698093</v>
      </c>
      <c r="K14" s="21">
        <v>188989</v>
      </c>
      <c r="L14" s="16">
        <f t="shared" si="6"/>
        <v>203694</v>
      </c>
      <c r="M14" s="20">
        <f t="shared" si="7"/>
        <v>95.439658524928888</v>
      </c>
      <c r="N14" s="23">
        <v>9733</v>
      </c>
      <c r="O14" s="20">
        <f t="shared" si="8"/>
        <v>4.5603414750711018</v>
      </c>
      <c r="P14" s="21">
        <v>213427</v>
      </c>
    </row>
    <row r="15" spans="1:16" s="2" customFormat="1" ht="18" customHeight="1" x14ac:dyDescent="0.25">
      <c r="A15" s="10" t="s">
        <v>70</v>
      </c>
      <c r="B15" s="11">
        <f t="shared" si="0"/>
        <v>35576</v>
      </c>
      <c r="C15" s="19">
        <f t="shared" si="9"/>
        <v>89.194203479917761</v>
      </c>
      <c r="D15" s="13">
        <f t="shared" si="1"/>
        <v>4310</v>
      </c>
      <c r="E15" s="20">
        <f t="shared" si="10"/>
        <v>10.805796520082234</v>
      </c>
      <c r="F15" s="15">
        <f t="shared" si="2"/>
        <v>39886</v>
      </c>
      <c r="G15" s="16">
        <f t="shared" si="3"/>
        <v>17966</v>
      </c>
      <c r="H15" s="22">
        <f t="shared" si="4"/>
        <v>94.862453139025291</v>
      </c>
      <c r="I15" s="23">
        <v>973</v>
      </c>
      <c r="J15" s="22">
        <f t="shared" si="5"/>
        <v>5.1375468609747079</v>
      </c>
      <c r="K15" s="21">
        <v>18939</v>
      </c>
      <c r="L15" s="16">
        <f t="shared" si="6"/>
        <v>17610</v>
      </c>
      <c r="M15" s="20">
        <f t="shared" si="7"/>
        <v>84.069317802071893</v>
      </c>
      <c r="N15" s="23">
        <v>3337</v>
      </c>
      <c r="O15" s="20">
        <f t="shared" si="8"/>
        <v>15.930682197928103</v>
      </c>
      <c r="P15" s="21">
        <v>20947</v>
      </c>
    </row>
    <row r="16" spans="1:16" s="2" customFormat="1" ht="18" customHeight="1" x14ac:dyDescent="0.25">
      <c r="A16" s="10" t="s">
        <v>71</v>
      </c>
      <c r="B16" s="11">
        <f t="shared" si="0"/>
        <v>165882</v>
      </c>
      <c r="C16" s="19">
        <f t="shared" si="9"/>
        <v>85.10959241472726</v>
      </c>
      <c r="D16" s="13">
        <f t="shared" si="1"/>
        <v>29022</v>
      </c>
      <c r="E16" s="20">
        <f t="shared" si="10"/>
        <v>14.890407585272749</v>
      </c>
      <c r="F16" s="15">
        <f t="shared" si="2"/>
        <v>194904</v>
      </c>
      <c r="G16" s="16">
        <f t="shared" si="3"/>
        <v>83731</v>
      </c>
      <c r="H16" s="22">
        <f t="shared" si="4"/>
        <v>90.08854889555964</v>
      </c>
      <c r="I16" s="23">
        <v>9212</v>
      </c>
      <c r="J16" s="22">
        <f t="shared" si="5"/>
        <v>9.9114511044403546</v>
      </c>
      <c r="K16" s="21">
        <v>92943</v>
      </c>
      <c r="L16" s="16">
        <f t="shared" si="6"/>
        <v>82151</v>
      </c>
      <c r="M16" s="20">
        <f t="shared" si="7"/>
        <v>80.57100263826365</v>
      </c>
      <c r="N16" s="23">
        <v>19810</v>
      </c>
      <c r="O16" s="20">
        <f t="shared" si="8"/>
        <v>19.42899736173635</v>
      </c>
      <c r="P16" s="21">
        <v>101961</v>
      </c>
    </row>
    <row r="17" spans="1:16" s="2" customFormat="1" ht="18" customHeight="1" x14ac:dyDescent="0.25">
      <c r="A17" s="10" t="s">
        <v>72</v>
      </c>
      <c r="B17" s="11">
        <f t="shared" si="0"/>
        <v>21936</v>
      </c>
      <c r="C17" s="19">
        <f t="shared" si="9"/>
        <v>82.749254970010185</v>
      </c>
      <c r="D17" s="13">
        <f t="shared" si="1"/>
        <v>4573</v>
      </c>
      <c r="E17" s="20">
        <f t="shared" si="10"/>
        <v>17.250745029989815</v>
      </c>
      <c r="F17" s="15">
        <f t="shared" si="2"/>
        <v>26509</v>
      </c>
      <c r="G17" s="16">
        <f t="shared" si="3"/>
        <v>10651</v>
      </c>
      <c r="H17" s="22">
        <f t="shared" si="4"/>
        <v>87.403577876251433</v>
      </c>
      <c r="I17" s="23">
        <v>1535</v>
      </c>
      <c r="J17" s="22">
        <f t="shared" si="5"/>
        <v>12.596422123748564</v>
      </c>
      <c r="K17" s="21">
        <v>12186</v>
      </c>
      <c r="L17" s="16">
        <f t="shared" si="6"/>
        <v>11285</v>
      </c>
      <c r="M17" s="20">
        <f t="shared" si="7"/>
        <v>78.789359770997692</v>
      </c>
      <c r="N17" s="23">
        <v>3038</v>
      </c>
      <c r="O17" s="20">
        <f t="shared" si="8"/>
        <v>21.210640229002305</v>
      </c>
      <c r="P17" s="21">
        <v>14323</v>
      </c>
    </row>
    <row r="18" spans="1:16" s="2" customFormat="1" ht="18" customHeight="1" x14ac:dyDescent="0.25">
      <c r="A18" s="10" t="s">
        <v>73</v>
      </c>
      <c r="B18" s="11">
        <f t="shared" si="0"/>
        <v>7926</v>
      </c>
      <c r="C18" s="19">
        <f t="shared" si="9"/>
        <v>69.477559607293131</v>
      </c>
      <c r="D18" s="13">
        <f t="shared" si="1"/>
        <v>3482</v>
      </c>
      <c r="E18" s="20">
        <f t="shared" si="10"/>
        <v>30.522440392706873</v>
      </c>
      <c r="F18" s="15">
        <f t="shared" si="2"/>
        <v>11408</v>
      </c>
      <c r="G18" s="16">
        <f t="shared" si="3"/>
        <v>4277</v>
      </c>
      <c r="H18" s="22">
        <f t="shared" si="4"/>
        <v>77.52401667572957</v>
      </c>
      <c r="I18" s="23">
        <v>1240</v>
      </c>
      <c r="J18" s="22">
        <f t="shared" si="5"/>
        <v>22.475983324270437</v>
      </c>
      <c r="K18" s="21">
        <v>5517</v>
      </c>
      <c r="L18" s="16">
        <f t="shared" si="6"/>
        <v>3649</v>
      </c>
      <c r="M18" s="20">
        <f t="shared" si="7"/>
        <v>61.94194534034969</v>
      </c>
      <c r="N18" s="23">
        <v>2242</v>
      </c>
      <c r="O18" s="20">
        <f t="shared" si="8"/>
        <v>38.058054659650317</v>
      </c>
      <c r="P18" s="21">
        <v>5891</v>
      </c>
    </row>
    <row r="19" spans="1:16" s="2" customFormat="1" ht="18" customHeight="1" x14ac:dyDescent="0.25">
      <c r="A19" s="10" t="s">
        <v>74</v>
      </c>
      <c r="B19" s="11">
        <f t="shared" si="0"/>
        <v>45840</v>
      </c>
      <c r="C19" s="19">
        <f t="shared" si="9"/>
        <v>93.646578140960173</v>
      </c>
      <c r="D19" s="13">
        <f t="shared" si="1"/>
        <v>3110</v>
      </c>
      <c r="E19" s="20">
        <f t="shared" si="10"/>
        <v>6.3534218590398375</v>
      </c>
      <c r="F19" s="15">
        <f t="shared" si="2"/>
        <v>48950</v>
      </c>
      <c r="G19" s="16">
        <f t="shared" si="3"/>
        <v>23405</v>
      </c>
      <c r="H19" s="22">
        <f t="shared" si="4"/>
        <v>95.06884926276453</v>
      </c>
      <c r="I19" s="23">
        <v>1214</v>
      </c>
      <c r="J19" s="22">
        <f t="shared" si="5"/>
        <v>4.9311507372354688</v>
      </c>
      <c r="K19" s="21">
        <v>24619</v>
      </c>
      <c r="L19" s="16">
        <f t="shared" si="6"/>
        <v>22435</v>
      </c>
      <c r="M19" s="20">
        <f t="shared" si="7"/>
        <v>92.207471949365001</v>
      </c>
      <c r="N19" s="23">
        <v>1896</v>
      </c>
      <c r="O19" s="20">
        <f t="shared" si="8"/>
        <v>7.7925280506349921</v>
      </c>
      <c r="P19" s="21">
        <v>24331</v>
      </c>
    </row>
    <row r="20" spans="1:16" s="2" customFormat="1" ht="18" customHeight="1" x14ac:dyDescent="0.25">
      <c r="A20" s="10" t="s">
        <v>75</v>
      </c>
      <c r="B20" s="11">
        <f t="shared" si="0"/>
        <v>103912</v>
      </c>
      <c r="C20" s="19">
        <f t="shared" si="9"/>
        <v>93.78931881978103</v>
      </c>
      <c r="D20" s="13">
        <f t="shared" si="1"/>
        <v>6881</v>
      </c>
      <c r="E20" s="20">
        <f t="shared" si="10"/>
        <v>6.210681180218967</v>
      </c>
      <c r="F20" s="15">
        <f t="shared" si="2"/>
        <v>110793</v>
      </c>
      <c r="G20" s="16">
        <f t="shared" si="3"/>
        <v>50610</v>
      </c>
      <c r="H20" s="22">
        <f t="shared" si="4"/>
        <v>95.754342150073796</v>
      </c>
      <c r="I20" s="23">
        <v>2244</v>
      </c>
      <c r="J20" s="22">
        <f t="shared" si="5"/>
        <v>4.2456578499262116</v>
      </c>
      <c r="K20" s="21">
        <v>52854</v>
      </c>
      <c r="L20" s="16">
        <f t="shared" si="6"/>
        <v>53302</v>
      </c>
      <c r="M20" s="20">
        <f t="shared" si="7"/>
        <v>91.996755208063647</v>
      </c>
      <c r="N20" s="23">
        <v>4637</v>
      </c>
      <c r="O20" s="20">
        <f t="shared" si="8"/>
        <v>8.0032447919363463</v>
      </c>
      <c r="P20" s="21">
        <v>57939</v>
      </c>
    </row>
    <row r="21" spans="1:16" s="2" customFormat="1" ht="18" customHeight="1" x14ac:dyDescent="0.25">
      <c r="A21" s="10" t="s">
        <v>76</v>
      </c>
      <c r="B21" s="11">
        <f t="shared" si="0"/>
        <v>347149</v>
      </c>
      <c r="C21" s="19">
        <f t="shared" si="9"/>
        <v>96.198332908431894</v>
      </c>
      <c r="D21" s="13">
        <f t="shared" si="1"/>
        <v>13719</v>
      </c>
      <c r="E21" s="20">
        <f t="shared" si="10"/>
        <v>3.8016670915681083</v>
      </c>
      <c r="F21" s="15">
        <f t="shared" si="2"/>
        <v>360868</v>
      </c>
      <c r="G21" s="16">
        <f t="shared" si="3"/>
        <v>166565</v>
      </c>
      <c r="H21" s="22">
        <f t="shared" si="4"/>
        <v>97.755149950114443</v>
      </c>
      <c r="I21" s="23">
        <v>3825</v>
      </c>
      <c r="J21" s="22">
        <f t="shared" si="5"/>
        <v>2.2448500498855566</v>
      </c>
      <c r="K21" s="21">
        <v>170390</v>
      </c>
      <c r="L21" s="16">
        <f t="shared" si="6"/>
        <v>180584</v>
      </c>
      <c r="M21" s="20">
        <f t="shared" si="7"/>
        <v>94.805699345856212</v>
      </c>
      <c r="N21" s="23">
        <v>9894</v>
      </c>
      <c r="O21" s="20">
        <f t="shared" si="8"/>
        <v>5.1943006541437864</v>
      </c>
      <c r="P21" s="21">
        <v>190478</v>
      </c>
    </row>
    <row r="22" spans="1:16" s="2" customFormat="1" ht="18" customHeight="1" x14ac:dyDescent="0.25">
      <c r="A22" s="10" t="s">
        <v>77</v>
      </c>
      <c r="B22" s="11">
        <f t="shared" si="0"/>
        <v>108945</v>
      </c>
      <c r="C22" s="19">
        <f t="shared" si="9"/>
        <v>91.462800342529007</v>
      </c>
      <c r="D22" s="13">
        <f t="shared" si="1"/>
        <v>10169</v>
      </c>
      <c r="E22" s="20">
        <f t="shared" si="10"/>
        <v>8.5371996574709943</v>
      </c>
      <c r="F22" s="15">
        <f t="shared" si="2"/>
        <v>119114</v>
      </c>
      <c r="G22" s="16">
        <f t="shared" si="3"/>
        <v>53463</v>
      </c>
      <c r="H22" s="22">
        <f t="shared" si="4"/>
        <v>93.740466045973378</v>
      </c>
      <c r="I22" s="23">
        <v>3570</v>
      </c>
      <c r="J22" s="22">
        <f t="shared" si="5"/>
        <v>6.2595339540266162</v>
      </c>
      <c r="K22" s="21">
        <v>57033</v>
      </c>
      <c r="L22" s="16">
        <f t="shared" si="6"/>
        <v>55482</v>
      </c>
      <c r="M22" s="20">
        <f t="shared" si="7"/>
        <v>89.370338750986605</v>
      </c>
      <c r="N22" s="23">
        <v>6599</v>
      </c>
      <c r="O22" s="20">
        <f t="shared" si="8"/>
        <v>10.629661249013386</v>
      </c>
      <c r="P22" s="21">
        <v>62081</v>
      </c>
    </row>
    <row r="23" spans="1:16" s="2" customFormat="1" ht="18" customHeight="1" thickBot="1" x14ac:dyDescent="0.3">
      <c r="A23" s="24" t="s">
        <v>78</v>
      </c>
      <c r="B23" s="11">
        <f t="shared" si="0"/>
        <v>110032</v>
      </c>
      <c r="C23" s="25">
        <f t="shared" si="9"/>
        <v>96.597253924219544</v>
      </c>
      <c r="D23" s="13">
        <f t="shared" si="1"/>
        <v>3876</v>
      </c>
      <c r="E23" s="26">
        <f t="shared" si="10"/>
        <v>3.4027460757804544</v>
      </c>
      <c r="F23" s="15">
        <f t="shared" si="2"/>
        <v>113908</v>
      </c>
      <c r="G23" s="16">
        <f t="shared" si="3"/>
        <v>52976</v>
      </c>
      <c r="H23" s="28">
        <f t="shared" si="4"/>
        <v>97.83736864461558</v>
      </c>
      <c r="I23" s="29">
        <v>1171</v>
      </c>
      <c r="J23" s="28">
        <f t="shared" si="5"/>
        <v>2.1626313553844168</v>
      </c>
      <c r="K23" s="27">
        <v>54147</v>
      </c>
      <c r="L23" s="16">
        <f t="shared" si="6"/>
        <v>57056</v>
      </c>
      <c r="M23" s="26">
        <f t="shared" si="7"/>
        <v>95.473636652666443</v>
      </c>
      <c r="N23" s="29">
        <v>2705</v>
      </c>
      <c r="O23" s="26">
        <f t="shared" si="8"/>
        <v>4.526363347333545</v>
      </c>
      <c r="P23" s="27">
        <v>59761</v>
      </c>
    </row>
    <row r="24" spans="1:16" s="2" customFormat="1" ht="18" customHeight="1" thickBot="1" x14ac:dyDescent="0.3">
      <c r="A24" s="30" t="s">
        <v>7</v>
      </c>
      <c r="B24" s="31">
        <f>SUM(B7:B23)</f>
        <v>2549946</v>
      </c>
      <c r="C24" s="32">
        <f t="shared" si="9"/>
        <v>94.595654369094845</v>
      </c>
      <c r="D24" s="33">
        <f>SUM(D7:D23)</f>
        <v>145681</v>
      </c>
      <c r="E24" s="34">
        <f t="shared" si="10"/>
        <v>5.4043456309051665</v>
      </c>
      <c r="F24" s="35">
        <f>SUM(F7:F23)</f>
        <v>2695627</v>
      </c>
      <c r="G24" s="36">
        <f>SUM(G7:G23)</f>
        <v>1228757</v>
      </c>
      <c r="H24" s="37">
        <f t="shared" si="4"/>
        <v>96.446775811482652</v>
      </c>
      <c r="I24" s="38">
        <f>SUM(I7:I23)</f>
        <v>45269</v>
      </c>
      <c r="J24" s="37">
        <f t="shared" si="5"/>
        <v>3.5532241885173463</v>
      </c>
      <c r="K24" s="35">
        <f>SUM(K7:K23)</f>
        <v>1274026</v>
      </c>
      <c r="L24" s="36">
        <f>SUM(L7:L23)</f>
        <v>1321189</v>
      </c>
      <c r="M24" s="34">
        <f t="shared" si="7"/>
        <v>92.936696020894743</v>
      </c>
      <c r="N24" s="38">
        <f>SUM(N7:N23)</f>
        <v>100412</v>
      </c>
      <c r="O24" s="34">
        <f t="shared" si="8"/>
        <v>7.0633039791052479</v>
      </c>
      <c r="P24" s="35">
        <f>SUM(P7:P23)</f>
        <v>1421601</v>
      </c>
    </row>
    <row r="25" spans="1:16" ht="15" customHeight="1" x14ac:dyDescent="0.25">
      <c r="A25" s="3" t="s">
        <v>31</v>
      </c>
      <c r="B25" s="3"/>
      <c r="C25" s="3"/>
      <c r="D25" s="3"/>
      <c r="E25" s="3"/>
      <c r="F25" s="3"/>
    </row>
    <row r="26" spans="1:16" ht="15" customHeight="1" x14ac:dyDescent="0.25">
      <c r="A26" s="3" t="s">
        <v>30</v>
      </c>
      <c r="B26" s="3"/>
      <c r="C26" s="3"/>
      <c r="D26" s="3"/>
      <c r="E26" s="3"/>
      <c r="F26" s="3"/>
    </row>
    <row r="27" spans="1:16" ht="15" customHeight="1" x14ac:dyDescent="0.25">
      <c r="A27" s="3" t="s">
        <v>62</v>
      </c>
      <c r="B27" s="3"/>
      <c r="C27" s="3"/>
      <c r="D27" s="3"/>
      <c r="E27" s="3"/>
      <c r="F27" s="3"/>
    </row>
  </sheetData>
  <mergeCells count="8">
    <mergeCell ref="A1:P1"/>
    <mergeCell ref="A2:P2"/>
    <mergeCell ref="A3:P3"/>
    <mergeCell ref="L5:P5"/>
    <mergeCell ref="A5:A6"/>
    <mergeCell ref="B5:F5"/>
    <mergeCell ref="G5:K5"/>
    <mergeCell ref="A4:I4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 E7:E23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0">
    <outlinePr summaryBelow="0" summaryRight="0"/>
  </sheetPr>
  <dimension ref="A1:P21"/>
  <sheetViews>
    <sheetView showGridLines="0" zoomScaleNormal="100" workbookViewId="0">
      <selection activeCell="A21" sqref="A21"/>
    </sheetView>
  </sheetViews>
  <sheetFormatPr baseColWidth="10" defaultColWidth="9.140625" defaultRowHeight="15" x14ac:dyDescent="0.25"/>
  <cols>
    <col min="1" max="1" width="14.85546875" style="39" customWidth="1"/>
    <col min="2" max="2" width="8.85546875" style="6" customWidth="1"/>
    <col min="3" max="3" width="7.7109375" style="6" customWidth="1"/>
    <col min="4" max="4" width="9.7109375" style="6" customWidth="1"/>
    <col min="5" max="5" width="7.7109375" style="6" customWidth="1"/>
    <col min="6" max="6" width="10.28515625" style="6" customWidth="1"/>
    <col min="7" max="7" width="8.85546875" style="6" customWidth="1"/>
    <col min="8" max="8" width="7.7109375" style="6" customWidth="1"/>
    <col min="9" max="9" width="9.7109375" style="6" customWidth="1"/>
    <col min="10" max="10" width="7.7109375" style="6" customWidth="1"/>
    <col min="11" max="11" width="10.28515625" style="6" customWidth="1"/>
    <col min="12" max="12" width="8.85546875" style="6" customWidth="1"/>
    <col min="13" max="13" width="7.7109375" style="6" customWidth="1"/>
    <col min="14" max="14" width="9.7109375" style="6" customWidth="1"/>
    <col min="15" max="15" width="7.7109375" style="6" customWidth="1"/>
    <col min="16" max="16" width="10.2851562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52.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4.95" customHeight="1" x14ac:dyDescent="0.25">
      <c r="A7" s="10" t="s">
        <v>56</v>
      </c>
      <c r="B7" s="11">
        <f>G7+L7</f>
        <v>42150</v>
      </c>
      <c r="C7" s="12">
        <f t="shared" ref="C7:C18" si="0">B7/F7*100</f>
        <v>86.083653296299318</v>
      </c>
      <c r="D7" s="13">
        <f>I7+N7</f>
        <v>6814</v>
      </c>
      <c r="E7" s="14">
        <f>D7/F7*100</f>
        <v>13.916346703700677</v>
      </c>
      <c r="F7" s="15">
        <f>K7+P7</f>
        <v>48964</v>
      </c>
      <c r="G7" s="16">
        <f t="shared" ref="G7:G17" si="1">K7-I7</f>
        <v>20325</v>
      </c>
      <c r="H7" s="17">
        <f t="shared" ref="H7:H17" si="2">G7/K7*100</f>
        <v>87.265467347902629</v>
      </c>
      <c r="I7" s="18">
        <v>2966</v>
      </c>
      <c r="J7" s="17">
        <f t="shared" ref="J7:J17" si="3">I7/K7*100</f>
        <v>12.734532652097377</v>
      </c>
      <c r="K7" s="15">
        <v>23291</v>
      </c>
      <c r="L7" s="16">
        <f>P7-N7</f>
        <v>21825</v>
      </c>
      <c r="M7" s="14">
        <f>L7/P7*100</f>
        <v>85.011490671133089</v>
      </c>
      <c r="N7" s="18">
        <v>3848</v>
      </c>
      <c r="O7" s="14">
        <f>N7/P7*100</f>
        <v>14.988509328866902</v>
      </c>
      <c r="P7" s="15">
        <v>25673</v>
      </c>
    </row>
    <row r="8" spans="1:16" s="2" customFormat="1" ht="24.95" customHeight="1" x14ac:dyDescent="0.25">
      <c r="A8" s="10" t="s">
        <v>342</v>
      </c>
      <c r="B8" s="11">
        <f t="shared" ref="B8:B17" si="4">G8+L8</f>
        <v>7323</v>
      </c>
      <c r="C8" s="19">
        <f t="shared" si="0"/>
        <v>89.326665040253715</v>
      </c>
      <c r="D8" s="13">
        <f t="shared" ref="D8:D17" si="5">I8+N8</f>
        <v>875</v>
      </c>
      <c r="E8" s="20">
        <f t="shared" ref="E8:E18" si="6">D8/F8*100</f>
        <v>10.673334959746279</v>
      </c>
      <c r="F8" s="15">
        <f t="shared" ref="F8:F16" si="7">K8+P8</f>
        <v>8198</v>
      </c>
      <c r="G8" s="16">
        <f t="shared" si="1"/>
        <v>3517</v>
      </c>
      <c r="H8" s="22">
        <f t="shared" si="2"/>
        <v>90.225756798358134</v>
      </c>
      <c r="I8" s="23">
        <v>381</v>
      </c>
      <c r="J8" s="22">
        <f t="shared" si="3"/>
        <v>9.7742432016418679</v>
      </c>
      <c r="K8" s="21">
        <v>3898</v>
      </c>
      <c r="L8" s="16">
        <f t="shared" ref="L8:L16" si="8">P8-N8</f>
        <v>3806</v>
      </c>
      <c r="M8" s="20">
        <f t="shared" ref="M8:M18" si="9">L8/P8*100</f>
        <v>88.511627906976742</v>
      </c>
      <c r="N8" s="23">
        <v>494</v>
      </c>
      <c r="O8" s="20">
        <f t="shared" ref="O8:O18" si="10">N8/P8*100</f>
        <v>11.488372093023255</v>
      </c>
      <c r="P8" s="21">
        <v>4300</v>
      </c>
    </row>
    <row r="9" spans="1:16" s="2" customFormat="1" ht="24.95" customHeight="1" x14ac:dyDescent="0.25">
      <c r="A9" s="10" t="s">
        <v>343</v>
      </c>
      <c r="B9" s="11">
        <f t="shared" si="4"/>
        <v>15543</v>
      </c>
      <c r="C9" s="19">
        <f t="shared" si="0"/>
        <v>88.272376192639712</v>
      </c>
      <c r="D9" s="13">
        <f t="shared" si="5"/>
        <v>2065</v>
      </c>
      <c r="E9" s="20">
        <f t="shared" si="6"/>
        <v>11.72762380736029</v>
      </c>
      <c r="F9" s="15">
        <f t="shared" si="7"/>
        <v>17608</v>
      </c>
      <c r="G9" s="16">
        <f t="shared" si="1"/>
        <v>7494</v>
      </c>
      <c r="H9" s="22">
        <f t="shared" si="2"/>
        <v>89.224907727110363</v>
      </c>
      <c r="I9" s="23">
        <v>905</v>
      </c>
      <c r="J9" s="22">
        <f t="shared" si="3"/>
        <v>10.77509227288963</v>
      </c>
      <c r="K9" s="21">
        <v>8399</v>
      </c>
      <c r="L9" s="16">
        <f t="shared" si="8"/>
        <v>8049</v>
      </c>
      <c r="M9" s="20">
        <f t="shared" si="9"/>
        <v>87.403626886741236</v>
      </c>
      <c r="N9" s="23">
        <v>1160</v>
      </c>
      <c r="O9" s="20">
        <f t="shared" si="10"/>
        <v>12.596373113258769</v>
      </c>
      <c r="P9" s="21">
        <v>9209</v>
      </c>
    </row>
    <row r="10" spans="1:16" s="2" customFormat="1" ht="24.95" customHeight="1" x14ac:dyDescent="0.25">
      <c r="A10" s="10" t="s">
        <v>344</v>
      </c>
      <c r="B10" s="11">
        <f t="shared" si="4"/>
        <v>27429</v>
      </c>
      <c r="C10" s="19">
        <f t="shared" si="0"/>
        <v>79.023336214347452</v>
      </c>
      <c r="D10" s="13">
        <f t="shared" si="5"/>
        <v>7281</v>
      </c>
      <c r="E10" s="20">
        <f t="shared" si="6"/>
        <v>20.976663785652548</v>
      </c>
      <c r="F10" s="15">
        <f t="shared" si="7"/>
        <v>34710</v>
      </c>
      <c r="G10" s="16">
        <f t="shared" si="1"/>
        <v>13470</v>
      </c>
      <c r="H10" s="22">
        <f t="shared" si="2"/>
        <v>79.940652818991097</v>
      </c>
      <c r="I10" s="23">
        <v>3380</v>
      </c>
      <c r="J10" s="22">
        <f t="shared" si="3"/>
        <v>20.059347181008903</v>
      </c>
      <c r="K10" s="21">
        <v>16850</v>
      </c>
      <c r="L10" s="16">
        <f t="shared" si="8"/>
        <v>13959</v>
      </c>
      <c r="M10" s="20">
        <f t="shared" si="9"/>
        <v>78.15789473684211</v>
      </c>
      <c r="N10" s="23">
        <v>3901</v>
      </c>
      <c r="O10" s="20">
        <f t="shared" si="10"/>
        <v>21.842105263157897</v>
      </c>
      <c r="P10" s="21">
        <v>17860</v>
      </c>
    </row>
    <row r="11" spans="1:16" s="2" customFormat="1" ht="24.95" customHeight="1" x14ac:dyDescent="0.25">
      <c r="A11" s="10" t="s">
        <v>345</v>
      </c>
      <c r="B11" s="11">
        <f t="shared" si="4"/>
        <v>13294</v>
      </c>
      <c r="C11" s="19">
        <f t="shared" si="0"/>
        <v>89.443584740631096</v>
      </c>
      <c r="D11" s="13">
        <f t="shared" si="5"/>
        <v>1569</v>
      </c>
      <c r="E11" s="20">
        <f t="shared" si="6"/>
        <v>10.556415259368903</v>
      </c>
      <c r="F11" s="15">
        <f t="shared" si="7"/>
        <v>14863</v>
      </c>
      <c r="G11" s="16">
        <f t="shared" si="1"/>
        <v>6461</v>
      </c>
      <c r="H11" s="22">
        <f t="shared" si="2"/>
        <v>90.769879179544816</v>
      </c>
      <c r="I11" s="23">
        <v>657</v>
      </c>
      <c r="J11" s="22">
        <f t="shared" si="3"/>
        <v>9.2301208204551841</v>
      </c>
      <c r="K11" s="21">
        <v>7118</v>
      </c>
      <c r="L11" s="16">
        <f t="shared" si="8"/>
        <v>6833</v>
      </c>
      <c r="M11" s="20">
        <f t="shared" si="9"/>
        <v>88.224661071659142</v>
      </c>
      <c r="N11" s="23">
        <v>912</v>
      </c>
      <c r="O11" s="20">
        <f t="shared" si="10"/>
        <v>11.775338928340865</v>
      </c>
      <c r="P11" s="21">
        <v>7745</v>
      </c>
    </row>
    <row r="12" spans="1:16" s="2" customFormat="1" ht="24.95" customHeight="1" x14ac:dyDescent="0.25">
      <c r="A12" s="10" t="s">
        <v>346</v>
      </c>
      <c r="B12" s="11">
        <f t="shared" si="4"/>
        <v>8360</v>
      </c>
      <c r="C12" s="19">
        <f t="shared" si="0"/>
        <v>89.459604066345648</v>
      </c>
      <c r="D12" s="13">
        <f t="shared" si="5"/>
        <v>985</v>
      </c>
      <c r="E12" s="20">
        <f t="shared" si="6"/>
        <v>10.540395933654361</v>
      </c>
      <c r="F12" s="15">
        <f t="shared" si="7"/>
        <v>9345</v>
      </c>
      <c r="G12" s="16">
        <f t="shared" si="1"/>
        <v>4035</v>
      </c>
      <c r="H12" s="22">
        <f t="shared" si="2"/>
        <v>90.228085867620749</v>
      </c>
      <c r="I12" s="23">
        <v>437</v>
      </c>
      <c r="J12" s="22">
        <f t="shared" si="3"/>
        <v>9.7719141323792496</v>
      </c>
      <c r="K12" s="21">
        <v>4472</v>
      </c>
      <c r="L12" s="16">
        <f t="shared" si="8"/>
        <v>4325</v>
      </c>
      <c r="M12" s="20">
        <f t="shared" si="9"/>
        <v>88.75436076339011</v>
      </c>
      <c r="N12" s="23">
        <v>548</v>
      </c>
      <c r="O12" s="20">
        <f t="shared" si="10"/>
        <v>11.245639236609891</v>
      </c>
      <c r="P12" s="21">
        <v>4873</v>
      </c>
    </row>
    <row r="13" spans="1:16" s="2" customFormat="1" ht="24.95" customHeight="1" x14ac:dyDescent="0.25">
      <c r="A13" s="10" t="s">
        <v>347</v>
      </c>
      <c r="B13" s="11">
        <f t="shared" si="4"/>
        <v>8769</v>
      </c>
      <c r="C13" s="19">
        <f t="shared" si="0"/>
        <v>84.864027871866838</v>
      </c>
      <c r="D13" s="13">
        <f t="shared" si="5"/>
        <v>1564</v>
      </c>
      <c r="E13" s="20">
        <f t="shared" si="6"/>
        <v>15.135972128133165</v>
      </c>
      <c r="F13" s="15">
        <f t="shared" si="7"/>
        <v>10333</v>
      </c>
      <c r="G13" s="16">
        <f t="shared" si="1"/>
        <v>4299</v>
      </c>
      <c r="H13" s="22">
        <f t="shared" si="2"/>
        <v>85.739928201037102</v>
      </c>
      <c r="I13" s="23">
        <v>715</v>
      </c>
      <c r="J13" s="22">
        <f t="shared" si="3"/>
        <v>14.260071798962903</v>
      </c>
      <c r="K13" s="21">
        <v>5014</v>
      </c>
      <c r="L13" s="16">
        <f t="shared" si="8"/>
        <v>4470</v>
      </c>
      <c r="M13" s="20">
        <f t="shared" si="9"/>
        <v>84.038353073886071</v>
      </c>
      <c r="N13" s="23">
        <v>849</v>
      </c>
      <c r="O13" s="20">
        <f t="shared" si="10"/>
        <v>15.961646926113932</v>
      </c>
      <c r="P13" s="21">
        <v>5319</v>
      </c>
    </row>
    <row r="14" spans="1:16" s="2" customFormat="1" ht="24.95" customHeight="1" x14ac:dyDescent="0.25">
      <c r="A14" s="10" t="s">
        <v>348</v>
      </c>
      <c r="B14" s="11">
        <f t="shared" si="4"/>
        <v>4669</v>
      </c>
      <c r="C14" s="19">
        <f t="shared" si="0"/>
        <v>85.512820512820511</v>
      </c>
      <c r="D14" s="13">
        <f t="shared" si="5"/>
        <v>791</v>
      </c>
      <c r="E14" s="20">
        <f t="shared" si="6"/>
        <v>14.487179487179489</v>
      </c>
      <c r="F14" s="15">
        <f t="shared" si="7"/>
        <v>5460</v>
      </c>
      <c r="G14" s="16">
        <f t="shared" si="1"/>
        <v>2238</v>
      </c>
      <c r="H14" s="22">
        <f t="shared" si="2"/>
        <v>86.309294253760129</v>
      </c>
      <c r="I14" s="23">
        <v>355</v>
      </c>
      <c r="J14" s="22">
        <f t="shared" si="3"/>
        <v>13.690705746239876</v>
      </c>
      <c r="K14" s="21">
        <v>2593</v>
      </c>
      <c r="L14" s="16">
        <f t="shared" si="8"/>
        <v>2431</v>
      </c>
      <c r="M14" s="20">
        <f t="shared" si="9"/>
        <v>84.79246599232647</v>
      </c>
      <c r="N14" s="23">
        <v>436</v>
      </c>
      <c r="O14" s="20">
        <f t="shared" si="10"/>
        <v>15.207534007673527</v>
      </c>
      <c r="P14" s="21">
        <v>2867</v>
      </c>
    </row>
    <row r="15" spans="1:16" s="2" customFormat="1" ht="24.95" customHeight="1" x14ac:dyDescent="0.25">
      <c r="A15" s="10" t="s">
        <v>349</v>
      </c>
      <c r="B15" s="11">
        <f t="shared" si="4"/>
        <v>18435</v>
      </c>
      <c r="C15" s="19">
        <f t="shared" si="0"/>
        <v>78.74167093798053</v>
      </c>
      <c r="D15" s="13">
        <f t="shared" si="5"/>
        <v>4977</v>
      </c>
      <c r="E15" s="20">
        <f t="shared" si="6"/>
        <v>21.258329062019477</v>
      </c>
      <c r="F15" s="15">
        <f t="shared" si="7"/>
        <v>23412</v>
      </c>
      <c r="G15" s="16">
        <f t="shared" si="1"/>
        <v>9302</v>
      </c>
      <c r="H15" s="22">
        <f t="shared" si="2"/>
        <v>80.957354221061792</v>
      </c>
      <c r="I15" s="23">
        <v>2188</v>
      </c>
      <c r="J15" s="22">
        <f t="shared" si="3"/>
        <v>19.042645778938208</v>
      </c>
      <c r="K15" s="21">
        <v>11490</v>
      </c>
      <c r="L15" s="16">
        <f t="shared" si="8"/>
        <v>9133</v>
      </c>
      <c r="M15" s="20">
        <f t="shared" si="9"/>
        <v>76.606274115081362</v>
      </c>
      <c r="N15" s="23">
        <v>2789</v>
      </c>
      <c r="O15" s="20">
        <f t="shared" si="10"/>
        <v>23.393725884918638</v>
      </c>
      <c r="P15" s="21">
        <v>11922</v>
      </c>
    </row>
    <row r="16" spans="1:16" s="2" customFormat="1" ht="24.95" customHeight="1" x14ac:dyDescent="0.25">
      <c r="A16" s="10" t="s">
        <v>350</v>
      </c>
      <c r="B16" s="11">
        <f t="shared" si="4"/>
        <v>6399</v>
      </c>
      <c r="C16" s="19">
        <f t="shared" si="0"/>
        <v>80.836280949974736</v>
      </c>
      <c r="D16" s="13">
        <f t="shared" si="5"/>
        <v>1517</v>
      </c>
      <c r="E16" s="20">
        <f t="shared" si="6"/>
        <v>19.163719050025264</v>
      </c>
      <c r="F16" s="15">
        <f t="shared" si="7"/>
        <v>7916</v>
      </c>
      <c r="G16" s="16">
        <f t="shared" si="1"/>
        <v>3202</v>
      </c>
      <c r="H16" s="22">
        <f t="shared" si="2"/>
        <v>82.888946414703597</v>
      </c>
      <c r="I16" s="23">
        <v>661</v>
      </c>
      <c r="J16" s="22">
        <f t="shared" si="3"/>
        <v>17.1110535852964</v>
      </c>
      <c r="K16" s="21">
        <v>3863</v>
      </c>
      <c r="L16" s="16">
        <f t="shared" si="8"/>
        <v>3197</v>
      </c>
      <c r="M16" s="20">
        <f t="shared" si="9"/>
        <v>78.879842092277329</v>
      </c>
      <c r="N16" s="23">
        <v>856</v>
      </c>
      <c r="O16" s="20">
        <f t="shared" si="10"/>
        <v>21.120157907722675</v>
      </c>
      <c r="P16" s="21">
        <v>4053</v>
      </c>
    </row>
    <row r="17" spans="1:16" s="2" customFormat="1" ht="24.95" customHeight="1" thickBot="1" x14ac:dyDescent="0.3">
      <c r="A17" s="24" t="s">
        <v>351</v>
      </c>
      <c r="B17" s="11">
        <f t="shared" si="4"/>
        <v>8236</v>
      </c>
      <c r="C17" s="25">
        <f t="shared" si="0"/>
        <v>85.109021390926941</v>
      </c>
      <c r="D17" s="13">
        <f t="shared" si="5"/>
        <v>1441</v>
      </c>
      <c r="E17" s="26">
        <f t="shared" si="6"/>
        <v>14.890978609073061</v>
      </c>
      <c r="F17" s="15">
        <f>K17+P17</f>
        <v>9677</v>
      </c>
      <c r="G17" s="16">
        <f t="shared" si="1"/>
        <v>3991</v>
      </c>
      <c r="H17" s="28">
        <f t="shared" si="2"/>
        <v>87.234972677595621</v>
      </c>
      <c r="I17" s="29">
        <v>584</v>
      </c>
      <c r="J17" s="28">
        <f t="shared" si="3"/>
        <v>12.765027322404372</v>
      </c>
      <c r="K17" s="27">
        <v>4575</v>
      </c>
      <c r="L17" s="16">
        <f>P17-N17</f>
        <v>4245</v>
      </c>
      <c r="M17" s="26">
        <f t="shared" si="9"/>
        <v>83.202665621324968</v>
      </c>
      <c r="N17" s="29">
        <v>857</v>
      </c>
      <c r="O17" s="26">
        <f t="shared" si="10"/>
        <v>16.797334378675028</v>
      </c>
      <c r="P17" s="27">
        <v>5102</v>
      </c>
    </row>
    <row r="18" spans="1:16" s="2" customFormat="1" ht="24.95" customHeight="1" thickBot="1" x14ac:dyDescent="0.3">
      <c r="A18" s="30" t="s">
        <v>26</v>
      </c>
      <c r="B18" s="31">
        <f>SUM(B7:B17)</f>
        <v>160607</v>
      </c>
      <c r="C18" s="32">
        <f t="shared" si="0"/>
        <v>84.314332811860197</v>
      </c>
      <c r="D18" s="33">
        <f>SUM(D7:D17)</f>
        <v>29879</v>
      </c>
      <c r="E18" s="34">
        <f t="shared" si="6"/>
        <v>15.68566718813981</v>
      </c>
      <c r="F18" s="35">
        <f>SUM(F7:F17)</f>
        <v>190486</v>
      </c>
      <c r="G18" s="36">
        <f>SUM(G7:G17)</f>
        <v>78334</v>
      </c>
      <c r="H18" s="37">
        <f t="shared" ref="H18" si="11">G18/K18*100</f>
        <v>85.552024289287161</v>
      </c>
      <c r="I18" s="38">
        <f>SUM(I7:I17)</f>
        <v>13229</v>
      </c>
      <c r="J18" s="37">
        <f t="shared" ref="J18" si="12">I18/K18*100</f>
        <v>14.447975710712843</v>
      </c>
      <c r="K18" s="35">
        <f>SUM(K7:K17)</f>
        <v>91563</v>
      </c>
      <c r="L18" s="36">
        <f>SUM(L7:L17)</f>
        <v>82273</v>
      </c>
      <c r="M18" s="34">
        <f t="shared" si="9"/>
        <v>83.168727191856291</v>
      </c>
      <c r="N18" s="38">
        <f>SUM(N7:N17)</f>
        <v>16650</v>
      </c>
      <c r="O18" s="34">
        <f t="shared" si="10"/>
        <v>16.831272808143709</v>
      </c>
      <c r="P18" s="35">
        <f>SUM(P7:P17)</f>
        <v>98923</v>
      </c>
    </row>
    <row r="19" spans="1:16" ht="15" customHeight="1" x14ac:dyDescent="0.25">
      <c r="A19" s="3" t="s">
        <v>31</v>
      </c>
      <c r="B19" s="3"/>
      <c r="C19" s="3"/>
      <c r="D19" s="3"/>
      <c r="E19" s="3"/>
      <c r="F19" s="3"/>
    </row>
    <row r="20" spans="1:16" ht="15" customHeight="1" x14ac:dyDescent="0.25">
      <c r="A20" s="3" t="s">
        <v>30</v>
      </c>
      <c r="B20" s="3"/>
      <c r="C20" s="3"/>
      <c r="D20" s="3"/>
      <c r="E20" s="3"/>
      <c r="F20" s="3"/>
    </row>
    <row r="21" spans="1:16" s="1" customFormat="1" ht="15" customHeight="1" x14ac:dyDescent="0.25">
      <c r="A21" s="3" t="s">
        <v>62</v>
      </c>
      <c r="B21" s="3"/>
      <c r="C21" s="3"/>
      <c r="D21" s="3"/>
      <c r="E21" s="3"/>
      <c r="F21" s="3"/>
      <c r="G21" s="6"/>
      <c r="H21" s="6"/>
      <c r="I21" s="6"/>
      <c r="J21" s="6"/>
      <c r="K21" s="6"/>
      <c r="L21" s="6"/>
      <c r="M21" s="6"/>
      <c r="N21" s="6"/>
      <c r="O21" s="6"/>
      <c r="P21" s="6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8 E18 M18 O18 H18 J18 E7:E17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1">
    <outlinePr summaryBelow="0" summaryRight="0"/>
  </sheetPr>
  <dimension ref="A1:R21"/>
  <sheetViews>
    <sheetView showGridLines="0" zoomScaleNormal="100" workbookViewId="0">
      <selection activeCell="A21" sqref="A21"/>
    </sheetView>
  </sheetViews>
  <sheetFormatPr baseColWidth="10" defaultColWidth="9.140625" defaultRowHeight="15" x14ac:dyDescent="0.25"/>
  <cols>
    <col min="1" max="1" width="18.140625" style="39" customWidth="1"/>
    <col min="2" max="2" width="8.85546875" style="6" customWidth="1"/>
    <col min="3" max="3" width="7.28515625" style="6" customWidth="1"/>
    <col min="4" max="4" width="9.7109375" style="6" customWidth="1"/>
    <col min="5" max="5" width="7.28515625" style="6" customWidth="1"/>
    <col min="6" max="6" width="10.28515625" style="6" customWidth="1"/>
    <col min="7" max="7" width="8.85546875" style="6" customWidth="1"/>
    <col min="8" max="8" width="7.28515625" style="6" customWidth="1"/>
    <col min="9" max="9" width="9.7109375" style="6" customWidth="1"/>
    <col min="10" max="10" width="7.28515625" style="6" customWidth="1"/>
    <col min="11" max="11" width="10.28515625" style="6" customWidth="1"/>
    <col min="12" max="12" width="8.85546875" style="6" customWidth="1"/>
    <col min="13" max="13" width="7.28515625" style="6" customWidth="1"/>
    <col min="14" max="14" width="9.7109375" style="6" customWidth="1"/>
    <col min="15" max="15" width="7.28515625" style="6" customWidth="1"/>
    <col min="16" max="16" width="10.28515625" style="6" customWidth="1"/>
    <col min="17" max="18" width="9.140625" style="39"/>
  </cols>
  <sheetData>
    <row r="1" spans="1:18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8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8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8" ht="51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8" s="2" customFormat="1" ht="21.95" customHeight="1" x14ac:dyDescent="0.25">
      <c r="A7" s="10" t="s">
        <v>57</v>
      </c>
      <c r="B7" s="11">
        <f>G7+L7</f>
        <v>68118</v>
      </c>
      <c r="C7" s="12">
        <f t="shared" ref="C7:C18" si="0">B7/F7*100</f>
        <v>80.336356452925429</v>
      </c>
      <c r="D7" s="13">
        <f>I7+N7</f>
        <v>16673</v>
      </c>
      <c r="E7" s="14">
        <f>D7/F7*100</f>
        <v>19.663643547074571</v>
      </c>
      <c r="F7" s="15">
        <f>K7+P7</f>
        <v>84791</v>
      </c>
      <c r="G7" s="16">
        <f>K7-I7</f>
        <v>32784</v>
      </c>
      <c r="H7" s="17">
        <f>G7/K7*100</f>
        <v>82.593908245786409</v>
      </c>
      <c r="I7" s="18">
        <v>6909</v>
      </c>
      <c r="J7" s="17">
        <f>I7/K7*100</f>
        <v>17.406091754213591</v>
      </c>
      <c r="K7" s="15">
        <v>39693</v>
      </c>
      <c r="L7" s="16">
        <f>P7-N7</f>
        <v>35334</v>
      </c>
      <c r="M7" s="14">
        <f>L7/P7*100</f>
        <v>78.349372477715193</v>
      </c>
      <c r="N7" s="18">
        <v>9764</v>
      </c>
      <c r="O7" s="14">
        <f>N7/P7*100</f>
        <v>21.6506275222848</v>
      </c>
      <c r="P7" s="15">
        <v>45098</v>
      </c>
      <c r="Q7" s="42"/>
      <c r="R7" s="42"/>
    </row>
    <row r="8" spans="1:18" s="2" customFormat="1" ht="21.95" customHeight="1" x14ac:dyDescent="0.25">
      <c r="A8" s="10" t="s">
        <v>352</v>
      </c>
      <c r="B8" s="11">
        <f t="shared" ref="B8:B17" si="1">G8+L8</f>
        <v>5504</v>
      </c>
      <c r="C8" s="19">
        <f t="shared" si="0"/>
        <v>81.384001182906999</v>
      </c>
      <c r="D8" s="13">
        <f t="shared" ref="D8:D17" si="2">I8+N8</f>
        <v>1259</v>
      </c>
      <c r="E8" s="20">
        <f t="shared" ref="E8:E18" si="3">D8/F8*100</f>
        <v>18.615998817093008</v>
      </c>
      <c r="F8" s="15">
        <f t="shared" ref="F8:F17" si="4">K8+P8</f>
        <v>6763</v>
      </c>
      <c r="G8" s="16">
        <f t="shared" ref="G8:G17" si="5">K8-I8</f>
        <v>2590</v>
      </c>
      <c r="H8" s="22">
        <f t="shared" ref="H8:H18" si="6">G8/K8*100</f>
        <v>81.165778752742085</v>
      </c>
      <c r="I8" s="23">
        <v>601</v>
      </c>
      <c r="J8" s="22">
        <f t="shared" ref="J8:J18" si="7">I8/K8*100</f>
        <v>18.834221247257911</v>
      </c>
      <c r="K8" s="21">
        <v>3191</v>
      </c>
      <c r="L8" s="16">
        <f t="shared" ref="L8:L17" si="8">P8-N8</f>
        <v>2914</v>
      </c>
      <c r="M8" s="20">
        <f t="shared" ref="M8:M18" si="9">L8/P8*100</f>
        <v>81.578947368421055</v>
      </c>
      <c r="N8" s="23">
        <v>658</v>
      </c>
      <c r="O8" s="20">
        <f t="shared" ref="O8:O18" si="10">N8/P8*100</f>
        <v>18.421052631578945</v>
      </c>
      <c r="P8" s="21">
        <v>3572</v>
      </c>
      <c r="Q8" s="42"/>
      <c r="R8" s="42"/>
    </row>
    <row r="9" spans="1:18" s="2" customFormat="1" ht="21.95" customHeight="1" x14ac:dyDescent="0.25">
      <c r="A9" s="10" t="s">
        <v>353</v>
      </c>
      <c r="B9" s="11">
        <f t="shared" si="1"/>
        <v>9712</v>
      </c>
      <c r="C9" s="19">
        <f t="shared" si="0"/>
        <v>74.967194133539167</v>
      </c>
      <c r="D9" s="13">
        <f t="shared" si="2"/>
        <v>3243</v>
      </c>
      <c r="E9" s="20">
        <f t="shared" si="3"/>
        <v>25.032805866460826</v>
      </c>
      <c r="F9" s="15">
        <f t="shared" si="4"/>
        <v>12955</v>
      </c>
      <c r="G9" s="16">
        <f t="shared" si="5"/>
        <v>4735</v>
      </c>
      <c r="H9" s="22">
        <f t="shared" si="6"/>
        <v>76.064257028112451</v>
      </c>
      <c r="I9" s="23">
        <v>1490</v>
      </c>
      <c r="J9" s="22">
        <f t="shared" si="7"/>
        <v>23.935742971887549</v>
      </c>
      <c r="K9" s="21">
        <v>6225</v>
      </c>
      <c r="L9" s="16">
        <f t="shared" si="8"/>
        <v>4977</v>
      </c>
      <c r="M9" s="20">
        <f t="shared" si="9"/>
        <v>73.952451708766716</v>
      </c>
      <c r="N9" s="23">
        <v>1753</v>
      </c>
      <c r="O9" s="20">
        <f t="shared" si="10"/>
        <v>26.047548291233287</v>
      </c>
      <c r="P9" s="21">
        <v>6730</v>
      </c>
      <c r="Q9" s="42"/>
      <c r="R9" s="42"/>
    </row>
    <row r="10" spans="1:18" s="2" customFormat="1" ht="21.95" customHeight="1" x14ac:dyDescent="0.25">
      <c r="A10" s="10" t="s">
        <v>354</v>
      </c>
      <c r="B10" s="11">
        <f t="shared" si="1"/>
        <v>27734</v>
      </c>
      <c r="C10" s="19">
        <f t="shared" si="0"/>
        <v>60.79217904035422</v>
      </c>
      <c r="D10" s="13">
        <f t="shared" si="2"/>
        <v>17887</v>
      </c>
      <c r="E10" s="20">
        <f t="shared" si="3"/>
        <v>39.20782095964578</v>
      </c>
      <c r="F10" s="15">
        <f t="shared" si="4"/>
        <v>45621</v>
      </c>
      <c r="G10" s="16">
        <f t="shared" si="5"/>
        <v>14034</v>
      </c>
      <c r="H10" s="22">
        <f t="shared" si="6"/>
        <v>65.119948030253809</v>
      </c>
      <c r="I10" s="23">
        <v>7517</v>
      </c>
      <c r="J10" s="22">
        <f t="shared" si="7"/>
        <v>34.880051969746184</v>
      </c>
      <c r="K10" s="21">
        <v>21551</v>
      </c>
      <c r="L10" s="16">
        <f t="shared" si="8"/>
        <v>13700</v>
      </c>
      <c r="M10" s="20">
        <f t="shared" si="9"/>
        <v>56.917324470294972</v>
      </c>
      <c r="N10" s="23">
        <v>10370</v>
      </c>
      <c r="O10" s="20">
        <f t="shared" si="10"/>
        <v>43.082675529705028</v>
      </c>
      <c r="P10" s="21">
        <v>24070</v>
      </c>
      <c r="Q10" s="42"/>
      <c r="R10" s="42"/>
    </row>
    <row r="11" spans="1:18" s="2" customFormat="1" ht="21.95" customHeight="1" x14ac:dyDescent="0.25">
      <c r="A11" s="10" t="s">
        <v>355</v>
      </c>
      <c r="B11" s="11">
        <f t="shared" si="1"/>
        <v>26607</v>
      </c>
      <c r="C11" s="19">
        <f t="shared" si="0"/>
        <v>71.054318218234258</v>
      </c>
      <c r="D11" s="13">
        <f t="shared" si="2"/>
        <v>10839</v>
      </c>
      <c r="E11" s="20">
        <f t="shared" si="3"/>
        <v>28.945681781765742</v>
      </c>
      <c r="F11" s="15">
        <f t="shared" si="4"/>
        <v>37446</v>
      </c>
      <c r="G11" s="16">
        <f t="shared" si="5"/>
        <v>13408</v>
      </c>
      <c r="H11" s="22">
        <f t="shared" si="6"/>
        <v>74.414474414474412</v>
      </c>
      <c r="I11" s="23">
        <v>4610</v>
      </c>
      <c r="J11" s="22">
        <f t="shared" si="7"/>
        <v>25.585525585525588</v>
      </c>
      <c r="K11" s="21">
        <v>18018</v>
      </c>
      <c r="L11" s="16">
        <f t="shared" si="8"/>
        <v>13199</v>
      </c>
      <c r="M11" s="20">
        <f t="shared" si="9"/>
        <v>67.93802758904674</v>
      </c>
      <c r="N11" s="23">
        <v>6229</v>
      </c>
      <c r="O11" s="20">
        <f t="shared" si="10"/>
        <v>32.061972410953267</v>
      </c>
      <c r="P11" s="21">
        <v>19428</v>
      </c>
      <c r="Q11" s="42"/>
      <c r="R11" s="42"/>
    </row>
    <row r="12" spans="1:18" s="2" customFormat="1" ht="21.95" customHeight="1" x14ac:dyDescent="0.25">
      <c r="A12" s="10" t="s">
        <v>356</v>
      </c>
      <c r="B12" s="11">
        <f t="shared" si="1"/>
        <v>13010</v>
      </c>
      <c r="C12" s="19">
        <f t="shared" si="0"/>
        <v>69.457049810474615</v>
      </c>
      <c r="D12" s="13">
        <f t="shared" si="2"/>
        <v>5721</v>
      </c>
      <c r="E12" s="20">
        <f t="shared" si="3"/>
        <v>30.542950189525385</v>
      </c>
      <c r="F12" s="15">
        <f t="shared" si="4"/>
        <v>18731</v>
      </c>
      <c r="G12" s="16">
        <f t="shared" si="5"/>
        <v>6441</v>
      </c>
      <c r="H12" s="22">
        <f t="shared" si="6"/>
        <v>73.0354915523302</v>
      </c>
      <c r="I12" s="23">
        <v>2378</v>
      </c>
      <c r="J12" s="22">
        <f t="shared" si="7"/>
        <v>26.964508447669804</v>
      </c>
      <c r="K12" s="21">
        <v>8819</v>
      </c>
      <c r="L12" s="16">
        <f t="shared" si="8"/>
        <v>6569</v>
      </c>
      <c r="M12" s="20">
        <f t="shared" si="9"/>
        <v>66.273204196933008</v>
      </c>
      <c r="N12" s="23">
        <v>3343</v>
      </c>
      <c r="O12" s="20">
        <f t="shared" si="10"/>
        <v>33.726795803066992</v>
      </c>
      <c r="P12" s="21">
        <v>9912</v>
      </c>
      <c r="Q12" s="42"/>
      <c r="R12" s="42"/>
    </row>
    <row r="13" spans="1:18" s="2" customFormat="1" ht="21.95" customHeight="1" x14ac:dyDescent="0.25">
      <c r="A13" s="10" t="s">
        <v>357</v>
      </c>
      <c r="B13" s="11">
        <f t="shared" si="1"/>
        <v>32553</v>
      </c>
      <c r="C13" s="19">
        <f t="shared" si="0"/>
        <v>82.310551467799442</v>
      </c>
      <c r="D13" s="13">
        <f t="shared" si="2"/>
        <v>6996</v>
      </c>
      <c r="E13" s="20">
        <f t="shared" si="3"/>
        <v>17.689448532200561</v>
      </c>
      <c r="F13" s="15">
        <f t="shared" si="4"/>
        <v>39549</v>
      </c>
      <c r="G13" s="16">
        <f t="shared" si="5"/>
        <v>15222</v>
      </c>
      <c r="H13" s="22">
        <f t="shared" si="6"/>
        <v>82.139002805957261</v>
      </c>
      <c r="I13" s="23">
        <v>3310</v>
      </c>
      <c r="J13" s="22">
        <f t="shared" si="7"/>
        <v>17.860997194042739</v>
      </c>
      <c r="K13" s="21">
        <v>18532</v>
      </c>
      <c r="L13" s="16">
        <f t="shared" si="8"/>
        <v>17331</v>
      </c>
      <c r="M13" s="20">
        <f t="shared" si="9"/>
        <v>82.461816624637194</v>
      </c>
      <c r="N13" s="23">
        <v>3686</v>
      </c>
      <c r="O13" s="20">
        <f t="shared" si="10"/>
        <v>17.538183375362802</v>
      </c>
      <c r="P13" s="21">
        <v>21017</v>
      </c>
      <c r="Q13" s="42"/>
      <c r="R13" s="42"/>
    </row>
    <row r="14" spans="1:18" s="2" customFormat="1" ht="21.95" customHeight="1" x14ac:dyDescent="0.25">
      <c r="A14" s="10" t="s">
        <v>358</v>
      </c>
      <c r="B14" s="11">
        <f t="shared" si="1"/>
        <v>7943</v>
      </c>
      <c r="C14" s="19">
        <f t="shared" si="0"/>
        <v>84.698229899765408</v>
      </c>
      <c r="D14" s="13">
        <f t="shared" si="2"/>
        <v>1435</v>
      </c>
      <c r="E14" s="20">
        <f t="shared" si="3"/>
        <v>15.301770100234592</v>
      </c>
      <c r="F14" s="15">
        <f t="shared" si="4"/>
        <v>9378</v>
      </c>
      <c r="G14" s="16">
        <f t="shared" si="5"/>
        <v>3757</v>
      </c>
      <c r="H14" s="22">
        <f t="shared" si="6"/>
        <v>85</v>
      </c>
      <c r="I14" s="23">
        <v>663</v>
      </c>
      <c r="J14" s="22">
        <f t="shared" si="7"/>
        <v>15</v>
      </c>
      <c r="K14" s="21">
        <v>4420</v>
      </c>
      <c r="L14" s="16">
        <f t="shared" si="8"/>
        <v>4186</v>
      </c>
      <c r="M14" s="20">
        <f t="shared" si="9"/>
        <v>84.429205324727704</v>
      </c>
      <c r="N14" s="23">
        <v>772</v>
      </c>
      <c r="O14" s="20">
        <f t="shared" si="10"/>
        <v>15.570794675272287</v>
      </c>
      <c r="P14" s="21">
        <v>4958</v>
      </c>
      <c r="Q14" s="42"/>
      <c r="R14" s="42"/>
    </row>
    <row r="15" spans="1:18" s="2" customFormat="1" ht="21.95" customHeight="1" x14ac:dyDescent="0.25">
      <c r="A15" s="10" t="s">
        <v>359</v>
      </c>
      <c r="B15" s="11">
        <f t="shared" si="1"/>
        <v>18343</v>
      </c>
      <c r="C15" s="19">
        <f t="shared" si="0"/>
        <v>84.01117523129065</v>
      </c>
      <c r="D15" s="13">
        <f t="shared" si="2"/>
        <v>3491</v>
      </c>
      <c r="E15" s="20">
        <f t="shared" si="3"/>
        <v>15.988824768709353</v>
      </c>
      <c r="F15" s="15">
        <f t="shared" si="4"/>
        <v>21834</v>
      </c>
      <c r="G15" s="16">
        <f t="shared" si="5"/>
        <v>8527</v>
      </c>
      <c r="H15" s="22">
        <f t="shared" si="6"/>
        <v>85.1082942409422</v>
      </c>
      <c r="I15" s="23">
        <v>1492</v>
      </c>
      <c r="J15" s="22">
        <f t="shared" si="7"/>
        <v>14.891705759057791</v>
      </c>
      <c r="K15" s="21">
        <v>10019</v>
      </c>
      <c r="L15" s="16">
        <f t="shared" si="8"/>
        <v>9816</v>
      </c>
      <c r="M15" s="20">
        <f t="shared" si="9"/>
        <v>83.080829454083798</v>
      </c>
      <c r="N15" s="23">
        <v>1999</v>
      </c>
      <c r="O15" s="20">
        <f t="shared" si="10"/>
        <v>16.919170545916209</v>
      </c>
      <c r="P15" s="21">
        <v>11815</v>
      </c>
      <c r="Q15" s="42"/>
      <c r="R15" s="42"/>
    </row>
    <row r="16" spans="1:18" s="2" customFormat="1" ht="21.95" customHeight="1" x14ac:dyDescent="0.25">
      <c r="A16" s="10" t="s">
        <v>360</v>
      </c>
      <c r="B16" s="11">
        <f t="shared" si="1"/>
        <v>7448</v>
      </c>
      <c r="C16" s="19">
        <f t="shared" si="0"/>
        <v>77.438136826783108</v>
      </c>
      <c r="D16" s="13">
        <f t="shared" si="2"/>
        <v>2170</v>
      </c>
      <c r="E16" s="20">
        <f t="shared" si="3"/>
        <v>22.561863173216885</v>
      </c>
      <c r="F16" s="15">
        <f t="shared" si="4"/>
        <v>9618</v>
      </c>
      <c r="G16" s="16">
        <f t="shared" si="5"/>
        <v>3595</v>
      </c>
      <c r="H16" s="22">
        <f t="shared" si="6"/>
        <v>79.18502202643171</v>
      </c>
      <c r="I16" s="23">
        <v>945</v>
      </c>
      <c r="J16" s="22">
        <f t="shared" si="7"/>
        <v>20.814977973568283</v>
      </c>
      <c r="K16" s="21">
        <v>4540</v>
      </c>
      <c r="L16" s="16">
        <f t="shared" si="8"/>
        <v>3853</v>
      </c>
      <c r="M16" s="20">
        <f t="shared" si="9"/>
        <v>75.876329263489566</v>
      </c>
      <c r="N16" s="23">
        <v>1225</v>
      </c>
      <c r="O16" s="20">
        <f t="shared" si="10"/>
        <v>24.123670736510437</v>
      </c>
      <c r="P16" s="21">
        <v>5078</v>
      </c>
      <c r="Q16" s="42"/>
      <c r="R16" s="42"/>
    </row>
    <row r="17" spans="1:18" s="2" customFormat="1" ht="21.95" customHeight="1" thickBot="1" x14ac:dyDescent="0.3">
      <c r="A17" s="24" t="s">
        <v>361</v>
      </c>
      <c r="B17" s="11">
        <f t="shared" si="1"/>
        <v>15115</v>
      </c>
      <c r="C17" s="25">
        <f t="shared" si="0"/>
        <v>83.860408344429644</v>
      </c>
      <c r="D17" s="13">
        <f t="shared" si="2"/>
        <v>2909</v>
      </c>
      <c r="E17" s="26">
        <f t="shared" si="3"/>
        <v>16.139591655570349</v>
      </c>
      <c r="F17" s="15">
        <f t="shared" si="4"/>
        <v>18024</v>
      </c>
      <c r="G17" s="16">
        <f t="shared" si="5"/>
        <v>7154</v>
      </c>
      <c r="H17" s="28">
        <f t="shared" si="6"/>
        <v>84.194421560550779</v>
      </c>
      <c r="I17" s="29">
        <v>1343</v>
      </c>
      <c r="J17" s="28">
        <f t="shared" si="7"/>
        <v>15.805578439449217</v>
      </c>
      <c r="K17" s="27">
        <v>8497</v>
      </c>
      <c r="L17" s="16">
        <f t="shared" si="8"/>
        <v>7961</v>
      </c>
      <c r="M17" s="26">
        <f t="shared" si="9"/>
        <v>83.562506560302296</v>
      </c>
      <c r="N17" s="29">
        <v>1566</v>
      </c>
      <c r="O17" s="26">
        <f t="shared" si="10"/>
        <v>16.4374934396977</v>
      </c>
      <c r="P17" s="27">
        <v>9527</v>
      </c>
      <c r="Q17" s="42"/>
      <c r="R17" s="42"/>
    </row>
    <row r="18" spans="1:18" s="2" customFormat="1" ht="21.95" customHeight="1" thickBot="1" x14ac:dyDescent="0.3">
      <c r="A18" s="30" t="s">
        <v>27</v>
      </c>
      <c r="B18" s="31">
        <f>SUM(B7:B17)</f>
        <v>232087</v>
      </c>
      <c r="C18" s="32">
        <f t="shared" si="0"/>
        <v>76.166518985264673</v>
      </c>
      <c r="D18" s="33">
        <f>SUM(D7:D17)</f>
        <v>72623</v>
      </c>
      <c r="E18" s="34">
        <f t="shared" si="3"/>
        <v>23.833481014735323</v>
      </c>
      <c r="F18" s="35">
        <f>SUM(F7:F17)</f>
        <v>304710</v>
      </c>
      <c r="G18" s="36">
        <f>SUM(G7:G17)</f>
        <v>112247</v>
      </c>
      <c r="H18" s="37">
        <f t="shared" si="6"/>
        <v>78.218180551200305</v>
      </c>
      <c r="I18" s="38">
        <f>SUM(I7:I17)</f>
        <v>31258</v>
      </c>
      <c r="J18" s="37">
        <f t="shared" si="7"/>
        <v>21.781819448799695</v>
      </c>
      <c r="K18" s="35">
        <f>SUM(K7:K17)</f>
        <v>143505</v>
      </c>
      <c r="L18" s="36">
        <f>SUM(L7:L17)</f>
        <v>119840</v>
      </c>
      <c r="M18" s="34">
        <f t="shared" si="9"/>
        <v>74.340125926615173</v>
      </c>
      <c r="N18" s="38">
        <f>SUM(N7:N17)</f>
        <v>41365</v>
      </c>
      <c r="O18" s="34">
        <f t="shared" si="10"/>
        <v>25.65987407338482</v>
      </c>
      <c r="P18" s="35">
        <f>SUM(P7:P17)</f>
        <v>161205</v>
      </c>
      <c r="Q18" s="42"/>
      <c r="R18" s="42"/>
    </row>
    <row r="19" spans="1:18" ht="15" customHeight="1" x14ac:dyDescent="0.25">
      <c r="A19" s="3" t="s">
        <v>31</v>
      </c>
      <c r="B19" s="3"/>
      <c r="C19" s="3"/>
      <c r="D19" s="3"/>
      <c r="E19" s="3"/>
      <c r="F19" s="3"/>
    </row>
    <row r="20" spans="1:18" ht="15" customHeight="1" x14ac:dyDescent="0.25">
      <c r="A20" s="3" t="s">
        <v>30</v>
      </c>
      <c r="B20" s="3"/>
      <c r="C20" s="3"/>
      <c r="D20" s="3"/>
      <c r="E20" s="3"/>
      <c r="F20" s="3"/>
    </row>
    <row r="21" spans="1:18" s="1" customFormat="1" ht="15" customHeight="1" x14ac:dyDescent="0.25">
      <c r="A21" s="3" t="s">
        <v>62</v>
      </c>
      <c r="B21" s="3"/>
      <c r="C21" s="3"/>
      <c r="D21" s="3"/>
      <c r="E21" s="3"/>
      <c r="F21" s="3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8 E18 H18 J18 M18 O18 E7:E17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Q17"/>
  <sheetViews>
    <sheetView showGridLines="0" zoomScale="110" zoomScaleNormal="110" workbookViewId="0">
      <selection activeCell="A17" sqref="A17"/>
    </sheetView>
  </sheetViews>
  <sheetFormatPr baseColWidth="10" defaultColWidth="9.140625" defaultRowHeight="15" x14ac:dyDescent="0.25"/>
  <cols>
    <col min="1" max="1" width="18.570312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2851562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2851562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28515625" style="6" customWidth="1"/>
    <col min="17" max="17" width="9.140625" style="39"/>
  </cols>
  <sheetData>
    <row r="1" spans="1:17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7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7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7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7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7" ht="51.7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7" s="2" customFormat="1" ht="21.95" customHeight="1" x14ac:dyDescent="0.25">
      <c r="A7" s="10" t="s">
        <v>58</v>
      </c>
      <c r="B7" s="11">
        <f>G7+L7</f>
        <v>109603</v>
      </c>
      <c r="C7" s="12">
        <f t="shared" ref="C7:C14" si="0">B7/F7*100</f>
        <v>84.338545353812052</v>
      </c>
      <c r="D7" s="13">
        <f>I7+N7</f>
        <v>20353</v>
      </c>
      <c r="E7" s="14">
        <f>D7/F7*100</f>
        <v>15.661454646187941</v>
      </c>
      <c r="F7" s="15">
        <f>K7+P7</f>
        <v>129956</v>
      </c>
      <c r="G7" s="16">
        <f>K7-I7</f>
        <v>55428</v>
      </c>
      <c r="H7" s="17">
        <f>G7/K7*100</f>
        <v>88.008891711654485</v>
      </c>
      <c r="I7" s="18">
        <v>7552</v>
      </c>
      <c r="J7" s="17">
        <f>I7/K7*100</f>
        <v>11.991108288345506</v>
      </c>
      <c r="K7" s="15">
        <v>62980</v>
      </c>
      <c r="L7" s="16">
        <f>P7-N7</f>
        <v>54175</v>
      </c>
      <c r="M7" s="14">
        <f>L7/P7*100</f>
        <v>80.887183468705203</v>
      </c>
      <c r="N7" s="18">
        <v>12801</v>
      </c>
      <c r="O7" s="14">
        <f>N7/P7*100</f>
        <v>19.112816531294794</v>
      </c>
      <c r="P7" s="15">
        <v>66976</v>
      </c>
      <c r="Q7" s="42"/>
    </row>
    <row r="8" spans="1:17" s="2" customFormat="1" ht="21.95" customHeight="1" x14ac:dyDescent="0.25">
      <c r="A8" s="10" t="s">
        <v>362</v>
      </c>
      <c r="B8" s="11">
        <f t="shared" ref="B8:B13" si="1">G8+L8</f>
        <v>36808</v>
      </c>
      <c r="C8" s="19">
        <f t="shared" si="0"/>
        <v>71.296027272551186</v>
      </c>
      <c r="D8" s="13">
        <f t="shared" ref="D8:D13" si="2">I8+N8</f>
        <v>14819</v>
      </c>
      <c r="E8" s="20">
        <f t="shared" ref="E8:E14" si="3">D8/F8*100</f>
        <v>28.703972727448818</v>
      </c>
      <c r="F8" s="15">
        <f t="shared" ref="F8:F13" si="4">K8+P8</f>
        <v>51627</v>
      </c>
      <c r="G8" s="16">
        <f t="shared" ref="G8:G13" si="5">K8-I8</f>
        <v>19596</v>
      </c>
      <c r="H8" s="22">
        <f t="shared" ref="H8:H14" si="6">G8/K8*100</f>
        <v>77.521955850937573</v>
      </c>
      <c r="I8" s="23">
        <v>5682</v>
      </c>
      <c r="J8" s="22">
        <f t="shared" ref="J8:J14" si="7">I8/K8*100</f>
        <v>22.478044149062427</v>
      </c>
      <c r="K8" s="21">
        <v>25278</v>
      </c>
      <c r="L8" s="16">
        <f t="shared" ref="L8:L13" si="8">P8-N8</f>
        <v>17212</v>
      </c>
      <c r="M8" s="20">
        <f t="shared" ref="M8:M14" si="9">L8/P8*100</f>
        <v>65.323162169342282</v>
      </c>
      <c r="N8" s="23">
        <v>9137</v>
      </c>
      <c r="O8" s="20">
        <f t="shared" ref="O8:O14" si="10">N8/P8*100</f>
        <v>34.676837830657711</v>
      </c>
      <c r="P8" s="21">
        <v>26349</v>
      </c>
      <c r="Q8" s="42"/>
    </row>
    <row r="9" spans="1:17" s="2" customFormat="1" ht="21.95" customHeight="1" x14ac:dyDescent="0.25">
      <c r="A9" s="10" t="s">
        <v>363</v>
      </c>
      <c r="B9" s="11">
        <f t="shared" si="1"/>
        <v>16601</v>
      </c>
      <c r="C9" s="19">
        <f t="shared" si="0"/>
        <v>80.960741282613995</v>
      </c>
      <c r="D9" s="13">
        <f t="shared" si="2"/>
        <v>3904</v>
      </c>
      <c r="E9" s="20">
        <f t="shared" si="3"/>
        <v>19.039258717386005</v>
      </c>
      <c r="F9" s="15">
        <f t="shared" si="4"/>
        <v>20505</v>
      </c>
      <c r="G9" s="16">
        <f t="shared" si="5"/>
        <v>8128</v>
      </c>
      <c r="H9" s="22">
        <f t="shared" si="6"/>
        <v>83.897605284888527</v>
      </c>
      <c r="I9" s="23">
        <v>1560</v>
      </c>
      <c r="J9" s="22">
        <f t="shared" si="7"/>
        <v>16.10239471511148</v>
      </c>
      <c r="K9" s="21">
        <v>9688</v>
      </c>
      <c r="L9" s="16">
        <f t="shared" si="8"/>
        <v>8473</v>
      </c>
      <c r="M9" s="20">
        <f t="shared" si="9"/>
        <v>78.330405842655082</v>
      </c>
      <c r="N9" s="23">
        <v>2344</v>
      </c>
      <c r="O9" s="20">
        <f t="shared" si="10"/>
        <v>21.669594157344921</v>
      </c>
      <c r="P9" s="21">
        <v>10817</v>
      </c>
      <c r="Q9" s="42"/>
    </row>
    <row r="10" spans="1:17" s="2" customFormat="1" ht="21.95" customHeight="1" x14ac:dyDescent="0.25">
      <c r="A10" s="10" t="s">
        <v>364</v>
      </c>
      <c r="B10" s="11">
        <f t="shared" si="1"/>
        <v>5791</v>
      </c>
      <c r="C10" s="19">
        <f t="shared" si="0"/>
        <v>83.588337182448029</v>
      </c>
      <c r="D10" s="13">
        <f t="shared" si="2"/>
        <v>1137</v>
      </c>
      <c r="E10" s="20">
        <f t="shared" si="3"/>
        <v>16.411662817551964</v>
      </c>
      <c r="F10" s="15">
        <f t="shared" si="4"/>
        <v>6928</v>
      </c>
      <c r="G10" s="16">
        <f t="shared" si="5"/>
        <v>2758</v>
      </c>
      <c r="H10" s="22">
        <f t="shared" si="6"/>
        <v>83.398850922286059</v>
      </c>
      <c r="I10" s="23">
        <v>549</v>
      </c>
      <c r="J10" s="22">
        <f t="shared" si="7"/>
        <v>16.601149077713938</v>
      </c>
      <c r="K10" s="21">
        <v>3307</v>
      </c>
      <c r="L10" s="16">
        <f t="shared" si="8"/>
        <v>3033</v>
      </c>
      <c r="M10" s="20">
        <f t="shared" si="9"/>
        <v>83.761391880695939</v>
      </c>
      <c r="N10" s="23">
        <v>588</v>
      </c>
      <c r="O10" s="20">
        <f t="shared" si="10"/>
        <v>16.238608119304061</v>
      </c>
      <c r="P10" s="21">
        <v>3621</v>
      </c>
      <c r="Q10" s="42"/>
    </row>
    <row r="11" spans="1:17" s="2" customFormat="1" ht="21.95" customHeight="1" x14ac:dyDescent="0.25">
      <c r="A11" s="10" t="s">
        <v>365</v>
      </c>
      <c r="B11" s="11">
        <f t="shared" si="1"/>
        <v>12128</v>
      </c>
      <c r="C11" s="19">
        <f t="shared" si="0"/>
        <v>83.560700013779794</v>
      </c>
      <c r="D11" s="13">
        <f t="shared" si="2"/>
        <v>2386</v>
      </c>
      <c r="E11" s="20">
        <f t="shared" si="3"/>
        <v>16.439299986220202</v>
      </c>
      <c r="F11" s="15">
        <f t="shared" si="4"/>
        <v>14514</v>
      </c>
      <c r="G11" s="16">
        <f t="shared" si="5"/>
        <v>6300</v>
      </c>
      <c r="H11" s="22">
        <f t="shared" si="6"/>
        <v>87.016574585635368</v>
      </c>
      <c r="I11" s="23">
        <v>940</v>
      </c>
      <c r="J11" s="22">
        <f t="shared" si="7"/>
        <v>12.983425414364641</v>
      </c>
      <c r="K11" s="21">
        <v>7240</v>
      </c>
      <c r="L11" s="16">
        <f t="shared" si="8"/>
        <v>5828</v>
      </c>
      <c r="M11" s="20">
        <f t="shared" si="9"/>
        <v>80.120978828704978</v>
      </c>
      <c r="N11" s="23">
        <v>1446</v>
      </c>
      <c r="O11" s="20">
        <f t="shared" si="10"/>
        <v>19.879021171295022</v>
      </c>
      <c r="P11" s="21">
        <v>7274</v>
      </c>
      <c r="Q11" s="42"/>
    </row>
    <row r="12" spans="1:17" s="2" customFormat="1" ht="21.95" customHeight="1" x14ac:dyDescent="0.25">
      <c r="A12" s="10" t="s">
        <v>366</v>
      </c>
      <c r="B12" s="11">
        <f t="shared" si="1"/>
        <v>19769</v>
      </c>
      <c r="C12" s="19">
        <f t="shared" si="0"/>
        <v>84.345933953408988</v>
      </c>
      <c r="D12" s="13">
        <f t="shared" si="2"/>
        <v>3669</v>
      </c>
      <c r="E12" s="20">
        <f t="shared" si="3"/>
        <v>15.654066046591005</v>
      </c>
      <c r="F12" s="15">
        <f t="shared" si="4"/>
        <v>23438</v>
      </c>
      <c r="G12" s="16">
        <f t="shared" si="5"/>
        <v>9743</v>
      </c>
      <c r="H12" s="22">
        <f t="shared" si="6"/>
        <v>86.015714664076981</v>
      </c>
      <c r="I12" s="23">
        <v>1584</v>
      </c>
      <c r="J12" s="22">
        <f t="shared" si="7"/>
        <v>13.984285335923015</v>
      </c>
      <c r="K12" s="21">
        <v>11327</v>
      </c>
      <c r="L12" s="16">
        <f t="shared" si="8"/>
        <v>10026</v>
      </c>
      <c r="M12" s="20">
        <f t="shared" si="9"/>
        <v>82.784245727025024</v>
      </c>
      <c r="N12" s="23">
        <v>2085</v>
      </c>
      <c r="O12" s="20">
        <f t="shared" si="10"/>
        <v>17.21575427297498</v>
      </c>
      <c r="P12" s="21">
        <v>12111</v>
      </c>
      <c r="Q12" s="42"/>
    </row>
    <row r="13" spans="1:17" s="2" customFormat="1" ht="21.95" customHeight="1" thickBot="1" x14ac:dyDescent="0.3">
      <c r="A13" s="24" t="s">
        <v>367</v>
      </c>
      <c r="B13" s="11">
        <f t="shared" si="1"/>
        <v>28500</v>
      </c>
      <c r="C13" s="25">
        <f t="shared" si="0"/>
        <v>85.051777134501179</v>
      </c>
      <c r="D13" s="13">
        <f t="shared" si="2"/>
        <v>5009</v>
      </c>
      <c r="E13" s="26">
        <f t="shared" si="3"/>
        <v>14.948222865498822</v>
      </c>
      <c r="F13" s="15">
        <f t="shared" si="4"/>
        <v>33509</v>
      </c>
      <c r="G13" s="16">
        <f t="shared" si="5"/>
        <v>14272</v>
      </c>
      <c r="H13" s="28">
        <f t="shared" si="6"/>
        <v>86.607197038655258</v>
      </c>
      <c r="I13" s="29">
        <v>2207</v>
      </c>
      <c r="J13" s="28">
        <f t="shared" si="7"/>
        <v>13.39280296134474</v>
      </c>
      <c r="K13" s="27">
        <v>16479</v>
      </c>
      <c r="L13" s="16">
        <f t="shared" si="8"/>
        <v>14228</v>
      </c>
      <c r="M13" s="26">
        <f t="shared" si="9"/>
        <v>83.546682325308268</v>
      </c>
      <c r="N13" s="29">
        <v>2802</v>
      </c>
      <c r="O13" s="26">
        <f t="shared" si="10"/>
        <v>16.453317674691721</v>
      </c>
      <c r="P13" s="27">
        <v>17030</v>
      </c>
      <c r="Q13" s="42"/>
    </row>
    <row r="14" spans="1:17" s="2" customFormat="1" ht="21.95" customHeight="1" thickBot="1" x14ac:dyDescent="0.3">
      <c r="A14" s="30" t="s">
        <v>34</v>
      </c>
      <c r="B14" s="31">
        <f>SUM(B7:B13)</f>
        <v>229200</v>
      </c>
      <c r="C14" s="32">
        <f t="shared" si="0"/>
        <v>81.717930525497636</v>
      </c>
      <c r="D14" s="33">
        <f>SUM(D7:D13)</f>
        <v>51277</v>
      </c>
      <c r="E14" s="34">
        <f t="shared" si="3"/>
        <v>18.282069474502364</v>
      </c>
      <c r="F14" s="35">
        <f>SUM(F7:F13)</f>
        <v>280477</v>
      </c>
      <c r="G14" s="36">
        <f>SUM(G7:G13)</f>
        <v>116225</v>
      </c>
      <c r="H14" s="37">
        <f t="shared" si="6"/>
        <v>85.272085635257781</v>
      </c>
      <c r="I14" s="38">
        <f>SUM(I7:I13)</f>
        <v>20074</v>
      </c>
      <c r="J14" s="37">
        <f t="shared" si="7"/>
        <v>14.727914364742221</v>
      </c>
      <c r="K14" s="35">
        <f>SUM(K7:K13)</f>
        <v>136299</v>
      </c>
      <c r="L14" s="36">
        <f>SUM(L7:L13)</f>
        <v>112975</v>
      </c>
      <c r="M14" s="34">
        <f t="shared" si="9"/>
        <v>78.358001914300374</v>
      </c>
      <c r="N14" s="38">
        <f>SUM(N7:N13)</f>
        <v>31203</v>
      </c>
      <c r="O14" s="34">
        <f t="shared" si="10"/>
        <v>21.641998085699619</v>
      </c>
      <c r="P14" s="35">
        <f>SUM(P7:P13)</f>
        <v>144178</v>
      </c>
      <c r="Q14" s="42"/>
    </row>
    <row r="15" spans="1:17" ht="15" customHeight="1" x14ac:dyDescent="0.25">
      <c r="A15" s="3" t="s">
        <v>31</v>
      </c>
      <c r="B15" s="3"/>
      <c r="C15" s="3"/>
      <c r="D15" s="3"/>
      <c r="E15" s="3"/>
      <c r="F15" s="3"/>
    </row>
    <row r="16" spans="1:17" ht="15" customHeight="1" x14ac:dyDescent="0.25">
      <c r="A16" s="3" t="s">
        <v>30</v>
      </c>
      <c r="B16" s="3"/>
      <c r="C16" s="3"/>
      <c r="D16" s="3"/>
      <c r="E16" s="3"/>
      <c r="F16" s="3"/>
    </row>
    <row r="17" spans="1:6" ht="15" customHeight="1" x14ac:dyDescent="0.25">
      <c r="A17" s="3" t="s">
        <v>62</v>
      </c>
      <c r="B17" s="3"/>
      <c r="C17" s="3"/>
      <c r="D17" s="3"/>
      <c r="E17" s="3"/>
      <c r="F17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4 E14 H14 J14 M14 O14 E7:E13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R29"/>
  <sheetViews>
    <sheetView showGridLines="0" topLeftCell="A8" zoomScaleNormal="100" workbookViewId="0">
      <selection activeCell="A27" sqref="A27"/>
    </sheetView>
  </sheetViews>
  <sheetFormatPr baseColWidth="10" defaultColWidth="9.140625" defaultRowHeight="15" x14ac:dyDescent="0.25"/>
  <cols>
    <col min="1" max="1" width="17.8554687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2851562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2851562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28515625" style="6" customWidth="1"/>
    <col min="17" max="18" width="9.140625" style="39"/>
  </cols>
  <sheetData>
    <row r="1" spans="1:18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8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8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8" ht="52.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8" s="2" customFormat="1" ht="21.95" customHeight="1" x14ac:dyDescent="0.25">
      <c r="A7" s="10" t="s">
        <v>59</v>
      </c>
      <c r="B7" s="11">
        <f>G7+L7</f>
        <v>99123</v>
      </c>
      <c r="C7" s="12">
        <f t="shared" ref="C7:C24" si="0">B7/F7*100</f>
        <v>83.910809369418189</v>
      </c>
      <c r="D7" s="13">
        <f>I7+N7</f>
        <v>19006</v>
      </c>
      <c r="E7" s="14">
        <f>D7/F7*100</f>
        <v>16.089190630581822</v>
      </c>
      <c r="F7" s="15">
        <f>K7+P7</f>
        <v>118129</v>
      </c>
      <c r="G7" s="16">
        <f>K7-I7</f>
        <v>50700</v>
      </c>
      <c r="H7" s="17">
        <f>G7/K7*100</f>
        <v>87.525463522425156</v>
      </c>
      <c r="I7" s="18">
        <v>7226</v>
      </c>
      <c r="J7" s="17">
        <f>I7/K7*100</f>
        <v>12.474536477574837</v>
      </c>
      <c r="K7" s="15">
        <v>57926</v>
      </c>
      <c r="L7" s="16">
        <f>P7-N7</f>
        <v>48423</v>
      </c>
      <c r="M7" s="14">
        <f>L7/P7*100</f>
        <v>80.432868793913926</v>
      </c>
      <c r="N7" s="18">
        <v>11780</v>
      </c>
      <c r="O7" s="14">
        <f>N7/P7*100</f>
        <v>19.567131206086074</v>
      </c>
      <c r="P7" s="15">
        <v>60203</v>
      </c>
      <c r="Q7" s="42"/>
      <c r="R7" s="42"/>
    </row>
    <row r="8" spans="1:18" s="2" customFormat="1" ht="21.95" customHeight="1" x14ac:dyDescent="0.25">
      <c r="A8" s="10" t="s">
        <v>39</v>
      </c>
      <c r="B8" s="11">
        <f t="shared" ref="B8:B23" si="1">G8+L8</f>
        <v>17986</v>
      </c>
      <c r="C8" s="19">
        <f t="shared" si="0"/>
        <v>90.893470790378004</v>
      </c>
      <c r="D8" s="13">
        <f t="shared" ref="D8:D23" si="2">I8+N8</f>
        <v>1802</v>
      </c>
      <c r="E8" s="20">
        <f t="shared" ref="E8:E24" si="3">D8/F8*100</f>
        <v>9.1065292096219927</v>
      </c>
      <c r="F8" s="15">
        <f t="shared" ref="F8:F23" si="4">K8+P8</f>
        <v>19788</v>
      </c>
      <c r="G8" s="16">
        <f t="shared" ref="G8:G23" si="5">K8-I8</f>
        <v>8698</v>
      </c>
      <c r="H8" s="22">
        <f t="shared" ref="H8:H24" si="6">G8/K8*100</f>
        <v>91.615757320412897</v>
      </c>
      <c r="I8" s="23">
        <v>796</v>
      </c>
      <c r="J8" s="22">
        <f t="shared" ref="J8:J24" si="7">I8/K8*100</f>
        <v>8.384242679587107</v>
      </c>
      <c r="K8" s="21">
        <v>9494</v>
      </c>
      <c r="L8" s="16">
        <f t="shared" ref="L8:L23" si="8">P8-N8</f>
        <v>9288</v>
      </c>
      <c r="M8" s="20">
        <f t="shared" ref="M8:M24" si="9">L8/P8*100</f>
        <v>90.227316883621526</v>
      </c>
      <c r="N8" s="23">
        <v>1006</v>
      </c>
      <c r="O8" s="20">
        <f t="shared" ref="O8:O24" si="10">N8/P8*100</f>
        <v>9.7726831163784738</v>
      </c>
      <c r="P8" s="21">
        <v>10294</v>
      </c>
      <c r="Q8" s="42"/>
      <c r="R8" s="42"/>
    </row>
    <row r="9" spans="1:18" s="2" customFormat="1" ht="21.95" customHeight="1" x14ac:dyDescent="0.25">
      <c r="A9" s="10" t="s">
        <v>368</v>
      </c>
      <c r="B9" s="11">
        <f t="shared" si="1"/>
        <v>20323</v>
      </c>
      <c r="C9" s="19">
        <f t="shared" si="0"/>
        <v>86.264272677108536</v>
      </c>
      <c r="D9" s="13">
        <f t="shared" si="2"/>
        <v>3236</v>
      </c>
      <c r="E9" s="20">
        <f t="shared" si="3"/>
        <v>13.735727322891464</v>
      </c>
      <c r="F9" s="15">
        <f t="shared" si="4"/>
        <v>23559</v>
      </c>
      <c r="G9" s="16">
        <f t="shared" si="5"/>
        <v>10031</v>
      </c>
      <c r="H9" s="22">
        <f t="shared" si="6"/>
        <v>88.254443075840229</v>
      </c>
      <c r="I9" s="23">
        <v>1335</v>
      </c>
      <c r="J9" s="22">
        <f t="shared" si="7"/>
        <v>11.745556924159775</v>
      </c>
      <c r="K9" s="21">
        <v>11366</v>
      </c>
      <c r="L9" s="16">
        <f t="shared" si="8"/>
        <v>10292</v>
      </c>
      <c r="M9" s="20">
        <f t="shared" si="9"/>
        <v>84.409087181169525</v>
      </c>
      <c r="N9" s="23">
        <v>1901</v>
      </c>
      <c r="O9" s="20">
        <f t="shared" si="10"/>
        <v>15.590912818830477</v>
      </c>
      <c r="P9" s="21">
        <v>12193</v>
      </c>
      <c r="Q9" s="42"/>
      <c r="R9" s="42"/>
    </row>
    <row r="10" spans="1:18" s="2" customFormat="1" ht="21.95" customHeight="1" x14ac:dyDescent="0.25">
      <c r="A10" s="10" t="s">
        <v>369</v>
      </c>
      <c r="B10" s="11">
        <f t="shared" si="1"/>
        <v>11179</v>
      </c>
      <c r="C10" s="19">
        <f t="shared" si="0"/>
        <v>82.023626091422699</v>
      </c>
      <c r="D10" s="13">
        <f t="shared" si="2"/>
        <v>2450</v>
      </c>
      <c r="E10" s="20">
        <f t="shared" si="3"/>
        <v>17.976373908577298</v>
      </c>
      <c r="F10" s="15">
        <f t="shared" si="4"/>
        <v>13629</v>
      </c>
      <c r="G10" s="16">
        <f t="shared" si="5"/>
        <v>5544</v>
      </c>
      <c r="H10" s="22">
        <f t="shared" si="6"/>
        <v>83.834870709209127</v>
      </c>
      <c r="I10" s="23">
        <v>1069</v>
      </c>
      <c r="J10" s="22">
        <f t="shared" si="7"/>
        <v>16.165129290790865</v>
      </c>
      <c r="K10" s="21">
        <v>6613</v>
      </c>
      <c r="L10" s="16">
        <f t="shared" si="8"/>
        <v>5635</v>
      </c>
      <c r="M10" s="20">
        <f t="shared" si="9"/>
        <v>80.316419612314704</v>
      </c>
      <c r="N10" s="23">
        <v>1381</v>
      </c>
      <c r="O10" s="20">
        <f t="shared" si="10"/>
        <v>19.683580387685289</v>
      </c>
      <c r="P10" s="21">
        <v>7016</v>
      </c>
      <c r="Q10" s="42"/>
      <c r="R10" s="42"/>
    </row>
    <row r="11" spans="1:18" s="2" customFormat="1" ht="21.95" customHeight="1" x14ac:dyDescent="0.25">
      <c r="A11" s="10" t="s">
        <v>370</v>
      </c>
      <c r="B11" s="11">
        <f t="shared" si="1"/>
        <v>36060</v>
      </c>
      <c r="C11" s="19">
        <f t="shared" si="0"/>
        <v>88.306599730623233</v>
      </c>
      <c r="D11" s="13">
        <f t="shared" si="2"/>
        <v>4775</v>
      </c>
      <c r="E11" s="20">
        <f t="shared" si="3"/>
        <v>11.693400269376761</v>
      </c>
      <c r="F11" s="15">
        <f t="shared" si="4"/>
        <v>40835</v>
      </c>
      <c r="G11" s="16">
        <f t="shared" si="5"/>
        <v>17736</v>
      </c>
      <c r="H11" s="22">
        <f t="shared" si="6"/>
        <v>89.363631783141031</v>
      </c>
      <c r="I11" s="23">
        <v>2111</v>
      </c>
      <c r="J11" s="22">
        <f t="shared" si="7"/>
        <v>10.636368216858971</v>
      </c>
      <c r="K11" s="21">
        <v>19847</v>
      </c>
      <c r="L11" s="16">
        <f t="shared" si="8"/>
        <v>18324</v>
      </c>
      <c r="M11" s="20">
        <f t="shared" si="9"/>
        <v>87.307032590051463</v>
      </c>
      <c r="N11" s="23">
        <v>2664</v>
      </c>
      <c r="O11" s="20">
        <f t="shared" si="10"/>
        <v>12.69296740994854</v>
      </c>
      <c r="P11" s="21">
        <v>20988</v>
      </c>
      <c r="Q11" s="42"/>
      <c r="R11" s="42"/>
    </row>
    <row r="12" spans="1:18" s="2" customFormat="1" ht="21.95" customHeight="1" x14ac:dyDescent="0.25">
      <c r="A12" s="10" t="s">
        <v>371</v>
      </c>
      <c r="B12" s="11">
        <f t="shared" si="1"/>
        <v>11237</v>
      </c>
      <c r="C12" s="19">
        <f t="shared" si="0"/>
        <v>85.154592300697189</v>
      </c>
      <c r="D12" s="13">
        <f t="shared" si="2"/>
        <v>1959</v>
      </c>
      <c r="E12" s="20">
        <f t="shared" si="3"/>
        <v>14.845407699302818</v>
      </c>
      <c r="F12" s="15">
        <f t="shared" si="4"/>
        <v>13196</v>
      </c>
      <c r="G12" s="16">
        <f t="shared" si="5"/>
        <v>5754</v>
      </c>
      <c r="H12" s="22">
        <f t="shared" si="6"/>
        <v>88.19742489270385</v>
      </c>
      <c r="I12" s="23">
        <v>770</v>
      </c>
      <c r="J12" s="22">
        <f t="shared" si="7"/>
        <v>11.802575107296137</v>
      </c>
      <c r="K12" s="21">
        <v>6524</v>
      </c>
      <c r="L12" s="16">
        <f t="shared" si="8"/>
        <v>5483</v>
      </c>
      <c r="M12" s="20">
        <f t="shared" si="9"/>
        <v>82.179256594724222</v>
      </c>
      <c r="N12" s="23">
        <v>1189</v>
      </c>
      <c r="O12" s="20">
        <f t="shared" si="10"/>
        <v>17.820743405275781</v>
      </c>
      <c r="P12" s="21">
        <v>6672</v>
      </c>
      <c r="Q12" s="42"/>
      <c r="R12" s="42"/>
    </row>
    <row r="13" spans="1:18" s="2" customFormat="1" ht="21.95" customHeight="1" x14ac:dyDescent="0.25">
      <c r="A13" s="10" t="s">
        <v>372</v>
      </c>
      <c r="B13" s="11">
        <f t="shared" si="1"/>
        <v>13298</v>
      </c>
      <c r="C13" s="19">
        <f t="shared" si="0"/>
        <v>86.513564504586554</v>
      </c>
      <c r="D13" s="13">
        <f t="shared" si="2"/>
        <v>2073</v>
      </c>
      <c r="E13" s="20">
        <f t="shared" si="3"/>
        <v>13.48643549541344</v>
      </c>
      <c r="F13" s="15">
        <f t="shared" si="4"/>
        <v>15371</v>
      </c>
      <c r="G13" s="16">
        <f t="shared" si="5"/>
        <v>6684</v>
      </c>
      <c r="H13" s="22">
        <f t="shared" si="6"/>
        <v>88.144533825662663</v>
      </c>
      <c r="I13" s="23">
        <v>899</v>
      </c>
      <c r="J13" s="22">
        <f t="shared" si="7"/>
        <v>11.855466174337334</v>
      </c>
      <c r="K13" s="21">
        <v>7583</v>
      </c>
      <c r="L13" s="16">
        <f t="shared" si="8"/>
        <v>6614</v>
      </c>
      <c r="M13" s="20">
        <f t="shared" si="9"/>
        <v>84.925526450950187</v>
      </c>
      <c r="N13" s="23">
        <v>1174</v>
      </c>
      <c r="O13" s="20">
        <f t="shared" si="10"/>
        <v>15.074473549049822</v>
      </c>
      <c r="P13" s="21">
        <v>7788</v>
      </c>
      <c r="Q13" s="42"/>
      <c r="R13" s="42"/>
    </row>
    <row r="14" spans="1:18" s="2" customFormat="1" ht="21.95" customHeight="1" x14ac:dyDescent="0.25">
      <c r="A14" s="10" t="s">
        <v>373</v>
      </c>
      <c r="B14" s="11">
        <f t="shared" si="1"/>
        <v>4611</v>
      </c>
      <c r="C14" s="19">
        <f t="shared" si="0"/>
        <v>87.594984802431611</v>
      </c>
      <c r="D14" s="13">
        <f t="shared" si="2"/>
        <v>653</v>
      </c>
      <c r="E14" s="20">
        <f t="shared" si="3"/>
        <v>12.405015197568389</v>
      </c>
      <c r="F14" s="15">
        <f t="shared" si="4"/>
        <v>5264</v>
      </c>
      <c r="G14" s="16">
        <f t="shared" si="5"/>
        <v>2342</v>
      </c>
      <c r="H14" s="22">
        <f t="shared" si="6"/>
        <v>89.800613496932513</v>
      </c>
      <c r="I14" s="23">
        <v>266</v>
      </c>
      <c r="J14" s="22">
        <f t="shared" si="7"/>
        <v>10.199386503067483</v>
      </c>
      <c r="K14" s="21">
        <v>2608</v>
      </c>
      <c r="L14" s="16">
        <f t="shared" si="8"/>
        <v>2269</v>
      </c>
      <c r="M14" s="20">
        <f t="shared" si="9"/>
        <v>85.429216867469876</v>
      </c>
      <c r="N14" s="23">
        <v>387</v>
      </c>
      <c r="O14" s="20">
        <f t="shared" si="10"/>
        <v>14.570783132530121</v>
      </c>
      <c r="P14" s="21">
        <v>2656</v>
      </c>
      <c r="Q14" s="42"/>
      <c r="R14" s="42"/>
    </row>
    <row r="15" spans="1:18" s="2" customFormat="1" ht="21.95" customHeight="1" x14ac:dyDescent="0.25">
      <c r="A15" s="10" t="s">
        <v>374</v>
      </c>
      <c r="B15" s="11">
        <f t="shared" si="1"/>
        <v>4949</v>
      </c>
      <c r="C15" s="19">
        <f t="shared" si="0"/>
        <v>81.39802631578948</v>
      </c>
      <c r="D15" s="13">
        <f t="shared" si="2"/>
        <v>1131</v>
      </c>
      <c r="E15" s="20">
        <f t="shared" si="3"/>
        <v>18.601973684210527</v>
      </c>
      <c r="F15" s="15">
        <f t="shared" si="4"/>
        <v>6080</v>
      </c>
      <c r="G15" s="16">
        <f t="shared" si="5"/>
        <v>2537</v>
      </c>
      <c r="H15" s="22">
        <f t="shared" si="6"/>
        <v>82.423651721897343</v>
      </c>
      <c r="I15" s="23">
        <v>541</v>
      </c>
      <c r="J15" s="22">
        <f t="shared" si="7"/>
        <v>17.576348278102664</v>
      </c>
      <c r="K15" s="21">
        <v>3078</v>
      </c>
      <c r="L15" s="16">
        <f t="shared" si="8"/>
        <v>2412</v>
      </c>
      <c r="M15" s="20">
        <f t="shared" si="9"/>
        <v>80.346435709526986</v>
      </c>
      <c r="N15" s="23">
        <v>590</v>
      </c>
      <c r="O15" s="20">
        <f t="shared" si="10"/>
        <v>19.653564290473017</v>
      </c>
      <c r="P15" s="21">
        <v>3002</v>
      </c>
      <c r="Q15" s="42"/>
      <c r="R15" s="42"/>
    </row>
    <row r="16" spans="1:18" s="2" customFormat="1" ht="21.95" customHeight="1" x14ac:dyDescent="0.25">
      <c r="A16" s="10" t="s">
        <v>375</v>
      </c>
      <c r="B16" s="11">
        <f t="shared" si="1"/>
        <v>6409</v>
      </c>
      <c r="C16" s="19">
        <f t="shared" si="0"/>
        <v>84.909909909909913</v>
      </c>
      <c r="D16" s="13">
        <f t="shared" si="2"/>
        <v>1139</v>
      </c>
      <c r="E16" s="20">
        <f t="shared" si="3"/>
        <v>15.090090090090092</v>
      </c>
      <c r="F16" s="15">
        <f t="shared" si="4"/>
        <v>7548</v>
      </c>
      <c r="G16" s="16">
        <f t="shared" si="5"/>
        <v>3239</v>
      </c>
      <c r="H16" s="22">
        <f t="shared" si="6"/>
        <v>85.642517186673714</v>
      </c>
      <c r="I16" s="23">
        <v>543</v>
      </c>
      <c r="J16" s="22">
        <f t="shared" si="7"/>
        <v>14.357482813326284</v>
      </c>
      <c r="K16" s="21">
        <v>3782</v>
      </c>
      <c r="L16" s="16">
        <f t="shared" si="8"/>
        <v>3170</v>
      </c>
      <c r="M16" s="20">
        <f t="shared" si="9"/>
        <v>84.174190122145504</v>
      </c>
      <c r="N16" s="23">
        <v>596</v>
      </c>
      <c r="O16" s="20">
        <f t="shared" si="10"/>
        <v>15.825809877854487</v>
      </c>
      <c r="P16" s="21">
        <v>3766</v>
      </c>
      <c r="Q16" s="42"/>
      <c r="R16" s="42"/>
    </row>
    <row r="17" spans="1:18" s="2" customFormat="1" ht="21.95" customHeight="1" x14ac:dyDescent="0.25">
      <c r="A17" s="10" t="s">
        <v>376</v>
      </c>
      <c r="B17" s="11">
        <f t="shared" si="1"/>
        <v>19825</v>
      </c>
      <c r="C17" s="19">
        <f t="shared" si="0"/>
        <v>78.611364447440423</v>
      </c>
      <c r="D17" s="13">
        <f t="shared" si="2"/>
        <v>5394</v>
      </c>
      <c r="E17" s="20">
        <f t="shared" si="3"/>
        <v>21.388635552559577</v>
      </c>
      <c r="F17" s="15">
        <f t="shared" si="4"/>
        <v>25219</v>
      </c>
      <c r="G17" s="16">
        <f t="shared" si="5"/>
        <v>10528</v>
      </c>
      <c r="H17" s="22">
        <f t="shared" si="6"/>
        <v>83.895131086142328</v>
      </c>
      <c r="I17" s="23">
        <v>2021</v>
      </c>
      <c r="J17" s="22">
        <f t="shared" si="7"/>
        <v>16.104868913857679</v>
      </c>
      <c r="K17" s="21">
        <v>12549</v>
      </c>
      <c r="L17" s="16">
        <f t="shared" si="8"/>
        <v>9297</v>
      </c>
      <c r="M17" s="20">
        <f t="shared" si="9"/>
        <v>73.378058405682708</v>
      </c>
      <c r="N17" s="23">
        <v>3373</v>
      </c>
      <c r="O17" s="20">
        <f t="shared" si="10"/>
        <v>26.621941594317285</v>
      </c>
      <c r="P17" s="21">
        <v>12670</v>
      </c>
      <c r="Q17" s="42"/>
      <c r="R17" s="42"/>
    </row>
    <row r="18" spans="1:18" s="2" customFormat="1" ht="21.95" customHeight="1" x14ac:dyDescent="0.25">
      <c r="A18" s="10" t="s">
        <v>377</v>
      </c>
      <c r="B18" s="11">
        <f t="shared" si="1"/>
        <v>20032</v>
      </c>
      <c r="C18" s="19">
        <f t="shared" si="0"/>
        <v>87.45306906487383</v>
      </c>
      <c r="D18" s="13">
        <f t="shared" si="2"/>
        <v>2874</v>
      </c>
      <c r="E18" s="20">
        <f t="shared" si="3"/>
        <v>12.546930935126168</v>
      </c>
      <c r="F18" s="15">
        <f t="shared" si="4"/>
        <v>22906</v>
      </c>
      <c r="G18" s="16">
        <f t="shared" si="5"/>
        <v>10190</v>
      </c>
      <c r="H18" s="22">
        <f t="shared" si="6"/>
        <v>89.969980575666611</v>
      </c>
      <c r="I18" s="23">
        <v>1136</v>
      </c>
      <c r="J18" s="22">
        <f t="shared" si="7"/>
        <v>10.030019424333393</v>
      </c>
      <c r="K18" s="21">
        <v>11326</v>
      </c>
      <c r="L18" s="16">
        <f t="shared" si="8"/>
        <v>9842</v>
      </c>
      <c r="M18" s="20">
        <f t="shared" si="9"/>
        <v>84.991364421416236</v>
      </c>
      <c r="N18" s="23">
        <v>1738</v>
      </c>
      <c r="O18" s="20">
        <f t="shared" si="10"/>
        <v>15.008635578583766</v>
      </c>
      <c r="P18" s="21">
        <v>11580</v>
      </c>
      <c r="Q18" s="42"/>
      <c r="R18" s="42"/>
    </row>
    <row r="19" spans="1:18" s="2" customFormat="1" ht="21.95" customHeight="1" x14ac:dyDescent="0.25">
      <c r="A19" s="10" t="s">
        <v>378</v>
      </c>
      <c r="B19" s="11">
        <f t="shared" si="1"/>
        <v>15445</v>
      </c>
      <c r="C19" s="19">
        <f t="shared" si="0"/>
        <v>80.526590198123046</v>
      </c>
      <c r="D19" s="13">
        <f t="shared" si="2"/>
        <v>3735</v>
      </c>
      <c r="E19" s="20">
        <f t="shared" si="3"/>
        <v>19.473409801876958</v>
      </c>
      <c r="F19" s="15">
        <f t="shared" si="4"/>
        <v>19180</v>
      </c>
      <c r="G19" s="16">
        <f t="shared" si="5"/>
        <v>8313</v>
      </c>
      <c r="H19" s="22">
        <f t="shared" si="6"/>
        <v>85.966907962771458</v>
      </c>
      <c r="I19" s="23">
        <v>1357</v>
      </c>
      <c r="J19" s="22">
        <f t="shared" si="7"/>
        <v>14.033092037228542</v>
      </c>
      <c r="K19" s="21">
        <v>9670</v>
      </c>
      <c r="L19" s="16">
        <f t="shared" si="8"/>
        <v>7132</v>
      </c>
      <c r="M19" s="20">
        <f t="shared" si="9"/>
        <v>74.994742376445842</v>
      </c>
      <c r="N19" s="23">
        <v>2378</v>
      </c>
      <c r="O19" s="20">
        <f t="shared" si="10"/>
        <v>25.005257623554154</v>
      </c>
      <c r="P19" s="21">
        <v>9510</v>
      </c>
      <c r="Q19" s="42"/>
      <c r="R19" s="42"/>
    </row>
    <row r="20" spans="1:18" s="2" customFormat="1" ht="21.95" customHeight="1" x14ac:dyDescent="0.25">
      <c r="A20" s="10" t="s">
        <v>379</v>
      </c>
      <c r="B20" s="11">
        <f t="shared" si="1"/>
        <v>29902</v>
      </c>
      <c r="C20" s="19">
        <f t="shared" si="0"/>
        <v>84.249971824636532</v>
      </c>
      <c r="D20" s="13">
        <f t="shared" si="2"/>
        <v>5590</v>
      </c>
      <c r="E20" s="20">
        <f t="shared" si="3"/>
        <v>15.750028175363461</v>
      </c>
      <c r="F20" s="15">
        <f t="shared" si="4"/>
        <v>35492</v>
      </c>
      <c r="G20" s="16">
        <f t="shared" si="5"/>
        <v>15370</v>
      </c>
      <c r="H20" s="22">
        <f t="shared" si="6"/>
        <v>86.77242703099418</v>
      </c>
      <c r="I20" s="23">
        <v>2343</v>
      </c>
      <c r="J20" s="22">
        <f t="shared" si="7"/>
        <v>13.227572969005816</v>
      </c>
      <c r="K20" s="21">
        <v>17713</v>
      </c>
      <c r="L20" s="16">
        <f t="shared" si="8"/>
        <v>14532</v>
      </c>
      <c r="M20" s="20">
        <f t="shared" si="9"/>
        <v>81.736880589459474</v>
      </c>
      <c r="N20" s="23">
        <v>3247</v>
      </c>
      <c r="O20" s="20">
        <f t="shared" si="10"/>
        <v>18.263119410540526</v>
      </c>
      <c r="P20" s="21">
        <v>17779</v>
      </c>
      <c r="Q20" s="42"/>
      <c r="R20" s="42"/>
    </row>
    <row r="21" spans="1:18" s="2" customFormat="1" ht="21.95" customHeight="1" x14ac:dyDescent="0.25">
      <c r="A21" s="10" t="s">
        <v>380</v>
      </c>
      <c r="B21" s="11">
        <f t="shared" si="1"/>
        <v>6746</v>
      </c>
      <c r="C21" s="19">
        <f t="shared" si="0"/>
        <v>84.951517441128317</v>
      </c>
      <c r="D21" s="13">
        <f t="shared" si="2"/>
        <v>1195</v>
      </c>
      <c r="E21" s="20">
        <f t="shared" si="3"/>
        <v>15.04848255887168</v>
      </c>
      <c r="F21" s="15">
        <f t="shared" si="4"/>
        <v>7941</v>
      </c>
      <c r="G21" s="16">
        <f t="shared" si="5"/>
        <v>3444</v>
      </c>
      <c r="H21" s="22">
        <f t="shared" si="6"/>
        <v>87.21195239301089</v>
      </c>
      <c r="I21" s="23">
        <v>505</v>
      </c>
      <c r="J21" s="22">
        <f t="shared" si="7"/>
        <v>12.788047606989112</v>
      </c>
      <c r="K21" s="21">
        <v>3949</v>
      </c>
      <c r="L21" s="16">
        <f t="shared" si="8"/>
        <v>3302</v>
      </c>
      <c r="M21" s="20">
        <f t="shared" si="9"/>
        <v>82.715430861723448</v>
      </c>
      <c r="N21" s="23">
        <v>690</v>
      </c>
      <c r="O21" s="20">
        <f t="shared" si="10"/>
        <v>17.284569138276552</v>
      </c>
      <c r="P21" s="21">
        <v>3992</v>
      </c>
      <c r="Q21" s="42"/>
      <c r="R21" s="42"/>
    </row>
    <row r="22" spans="1:18" s="2" customFormat="1" ht="21.95" customHeight="1" x14ac:dyDescent="0.25">
      <c r="A22" s="10" t="s">
        <v>381</v>
      </c>
      <c r="B22" s="11">
        <f t="shared" si="1"/>
        <v>8841</v>
      </c>
      <c r="C22" s="19">
        <f t="shared" si="0"/>
        <v>83.460775984140469</v>
      </c>
      <c r="D22" s="13">
        <f t="shared" si="2"/>
        <v>1752</v>
      </c>
      <c r="E22" s="20">
        <f t="shared" si="3"/>
        <v>16.539224015859531</v>
      </c>
      <c r="F22" s="15">
        <f t="shared" si="4"/>
        <v>10593</v>
      </c>
      <c r="G22" s="16">
        <f t="shared" si="5"/>
        <v>4568</v>
      </c>
      <c r="H22" s="22">
        <f t="shared" si="6"/>
        <v>88.049344641480346</v>
      </c>
      <c r="I22" s="23">
        <v>620</v>
      </c>
      <c r="J22" s="22">
        <f t="shared" si="7"/>
        <v>11.95065535851966</v>
      </c>
      <c r="K22" s="21">
        <v>5188</v>
      </c>
      <c r="L22" s="16">
        <f t="shared" si="8"/>
        <v>4273</v>
      </c>
      <c r="M22" s="20">
        <f t="shared" si="9"/>
        <v>79.056429232192414</v>
      </c>
      <c r="N22" s="23">
        <v>1132</v>
      </c>
      <c r="O22" s="20">
        <f t="shared" si="10"/>
        <v>20.943570767807586</v>
      </c>
      <c r="P22" s="21">
        <v>5405</v>
      </c>
      <c r="Q22" s="42"/>
      <c r="R22" s="42"/>
    </row>
    <row r="23" spans="1:18" s="2" customFormat="1" ht="21.95" customHeight="1" thickBot="1" x14ac:dyDescent="0.3">
      <c r="A23" s="24" t="s">
        <v>382</v>
      </c>
      <c r="B23" s="11">
        <f t="shared" si="1"/>
        <v>15400</v>
      </c>
      <c r="C23" s="25">
        <f t="shared" si="0"/>
        <v>88.490490145377237</v>
      </c>
      <c r="D23" s="13">
        <f t="shared" si="2"/>
        <v>2003</v>
      </c>
      <c r="E23" s="26">
        <f t="shared" si="3"/>
        <v>11.509509854622767</v>
      </c>
      <c r="F23" s="15">
        <f t="shared" si="4"/>
        <v>17403</v>
      </c>
      <c r="G23" s="16">
        <f t="shared" si="5"/>
        <v>7745</v>
      </c>
      <c r="H23" s="28">
        <f t="shared" si="6"/>
        <v>89.911771534710937</v>
      </c>
      <c r="I23" s="29">
        <v>869</v>
      </c>
      <c r="J23" s="28">
        <f t="shared" si="7"/>
        <v>10.088228465289065</v>
      </c>
      <c r="K23" s="27">
        <v>8614</v>
      </c>
      <c r="L23" s="16">
        <f t="shared" si="8"/>
        <v>7655</v>
      </c>
      <c r="M23" s="26">
        <f t="shared" si="9"/>
        <v>87.097508248947548</v>
      </c>
      <c r="N23" s="29">
        <v>1134</v>
      </c>
      <c r="O23" s="26">
        <f t="shared" si="10"/>
        <v>12.902491751052453</v>
      </c>
      <c r="P23" s="27">
        <v>8789</v>
      </c>
      <c r="Q23" s="42"/>
      <c r="R23" s="42"/>
    </row>
    <row r="24" spans="1:18" s="2" customFormat="1" ht="21.95" customHeight="1" thickBot="1" x14ac:dyDescent="0.3">
      <c r="A24" s="30" t="s">
        <v>28</v>
      </c>
      <c r="B24" s="31">
        <f>SUM(B7:B23)</f>
        <v>341366</v>
      </c>
      <c r="C24" s="32">
        <f t="shared" si="0"/>
        <v>84.888830312359346</v>
      </c>
      <c r="D24" s="33">
        <f>SUM(D7:D23)</f>
        <v>60767</v>
      </c>
      <c r="E24" s="34">
        <f t="shared" si="3"/>
        <v>15.111169687640654</v>
      </c>
      <c r="F24" s="35">
        <f>SUM(F7:F23)</f>
        <v>402133</v>
      </c>
      <c r="G24" s="36">
        <f>SUM(G7:G23)</f>
        <v>173423</v>
      </c>
      <c r="H24" s="37">
        <f t="shared" si="6"/>
        <v>87.662639640095037</v>
      </c>
      <c r="I24" s="38">
        <f>SUM(I7:I23)</f>
        <v>24407</v>
      </c>
      <c r="J24" s="37">
        <f t="shared" si="7"/>
        <v>12.337360359904968</v>
      </c>
      <c r="K24" s="35">
        <f>SUM(K7:K23)</f>
        <v>197830</v>
      </c>
      <c r="L24" s="36">
        <f>SUM(L7:L23)</f>
        <v>167943</v>
      </c>
      <c r="M24" s="34">
        <f t="shared" si="9"/>
        <v>82.202904509478572</v>
      </c>
      <c r="N24" s="38">
        <f>SUM(N7:N23)</f>
        <v>36360</v>
      </c>
      <c r="O24" s="34">
        <f t="shared" si="10"/>
        <v>17.797095490521432</v>
      </c>
      <c r="P24" s="35">
        <f>SUM(P7:P23)</f>
        <v>204303</v>
      </c>
      <c r="Q24" s="42"/>
      <c r="R24" s="42"/>
    </row>
    <row r="25" spans="1:18" ht="15" customHeight="1" x14ac:dyDescent="0.25">
      <c r="A25" s="3" t="s">
        <v>31</v>
      </c>
      <c r="B25" s="3"/>
      <c r="C25" s="3"/>
      <c r="D25" s="3"/>
      <c r="E25" s="3"/>
      <c r="F25" s="3"/>
    </row>
    <row r="26" spans="1:18" ht="15" customHeight="1" x14ac:dyDescent="0.25">
      <c r="A26" s="3" t="s">
        <v>30</v>
      </c>
      <c r="B26" s="3"/>
      <c r="C26" s="3"/>
      <c r="D26" s="3"/>
      <c r="E26" s="3"/>
      <c r="F26" s="3"/>
    </row>
    <row r="27" spans="1:18" ht="15" customHeight="1" x14ac:dyDescent="0.25">
      <c r="A27" s="3" t="s">
        <v>62</v>
      </c>
      <c r="B27" s="3"/>
      <c r="C27" s="3"/>
      <c r="D27" s="3"/>
      <c r="E27" s="3"/>
      <c r="F27" s="3"/>
    </row>
    <row r="29" spans="1:18" ht="20.100000000000001" customHeight="1" x14ac:dyDescent="0.25"/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 E7:E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outlinePr summaryBelow="0" summaryRight="0"/>
  </sheetPr>
  <dimension ref="A1:Q18"/>
  <sheetViews>
    <sheetView showGridLines="0" zoomScale="110" zoomScaleNormal="110" workbookViewId="0">
      <selection activeCell="A18" sqref="A18"/>
    </sheetView>
  </sheetViews>
  <sheetFormatPr baseColWidth="10" defaultColWidth="9.140625" defaultRowHeight="15" x14ac:dyDescent="0.25"/>
  <cols>
    <col min="1" max="1" width="23.85546875" style="39" customWidth="1"/>
    <col min="2" max="2" width="8.855468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28515625" style="6" customWidth="1"/>
    <col min="7" max="7" width="8.855468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28515625" style="6" customWidth="1"/>
    <col min="12" max="12" width="8.855468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28515625" style="6" customWidth="1"/>
    <col min="17" max="17" width="9.140625" style="39"/>
  </cols>
  <sheetData>
    <row r="1" spans="1:17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7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7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7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7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7" ht="48.7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7" s="2" customFormat="1" ht="21.95" customHeight="1" x14ac:dyDescent="0.25">
      <c r="A7" s="10" t="s">
        <v>79</v>
      </c>
      <c r="B7" s="11">
        <f>SUM(G7+L7)</f>
        <v>19225</v>
      </c>
      <c r="C7" s="12">
        <f t="shared" ref="C7:C15" si="0">B7/F7*100</f>
        <v>92.771316894272061</v>
      </c>
      <c r="D7" s="13">
        <f>I7+N7</f>
        <v>1498</v>
      </c>
      <c r="E7" s="14">
        <f>D7/F7*100</f>
        <v>7.2286831057279359</v>
      </c>
      <c r="F7" s="15">
        <f>K7+P7</f>
        <v>20723</v>
      </c>
      <c r="G7" s="16">
        <f>K7-I7</f>
        <v>9465</v>
      </c>
      <c r="H7" s="17">
        <f>G7/K7*100</f>
        <v>93.898809523809518</v>
      </c>
      <c r="I7" s="18">
        <v>615</v>
      </c>
      <c r="J7" s="17">
        <f>I7/K7*100</f>
        <v>6.1011904761904763</v>
      </c>
      <c r="K7" s="15">
        <v>10080</v>
      </c>
      <c r="L7" s="16">
        <f>P7-N7</f>
        <v>9760</v>
      </c>
      <c r="M7" s="14">
        <f>L7/P7*100</f>
        <v>91.703467067556147</v>
      </c>
      <c r="N7" s="18">
        <v>883</v>
      </c>
      <c r="O7" s="14">
        <f>N7/P7*100</f>
        <v>8.2965329324438599</v>
      </c>
      <c r="P7" s="15">
        <v>10643</v>
      </c>
      <c r="Q7" s="42"/>
    </row>
    <row r="8" spans="1:17" s="2" customFormat="1" ht="21.95" customHeight="1" x14ac:dyDescent="0.25">
      <c r="A8" s="10" t="s">
        <v>80</v>
      </c>
      <c r="B8" s="11">
        <f t="shared" ref="B8:B14" si="1">SUM(G8+L8)</f>
        <v>7906</v>
      </c>
      <c r="C8" s="19">
        <f t="shared" si="0"/>
        <v>85.479511298518759</v>
      </c>
      <c r="D8" s="13">
        <f t="shared" ref="D8:D14" si="2">I8+N8</f>
        <v>1343</v>
      </c>
      <c r="E8" s="20">
        <f t="shared" ref="E8:E15" si="3">D8/F8*100</f>
        <v>14.520488701481241</v>
      </c>
      <c r="F8" s="15">
        <f t="shared" ref="F8:F14" si="4">K8+P8</f>
        <v>9249</v>
      </c>
      <c r="G8" s="16">
        <f t="shared" ref="G8:G14" si="5">K8-I8</f>
        <v>3865</v>
      </c>
      <c r="H8" s="22">
        <f t="shared" ref="H8:H15" si="6">G8/K8*100</f>
        <v>85.452133539686045</v>
      </c>
      <c r="I8" s="23">
        <v>658</v>
      </c>
      <c r="J8" s="22">
        <f t="shared" ref="J8:J15" si="7">I8/K8*100</f>
        <v>14.547866460313951</v>
      </c>
      <c r="K8" s="21">
        <v>4523</v>
      </c>
      <c r="L8" s="16">
        <f t="shared" ref="L8:L14" si="8">P8-N8</f>
        <v>4041</v>
      </c>
      <c r="M8" s="20">
        <f t="shared" ref="M8:M15" si="9">L8/P8*100</f>
        <v>85.505713076597544</v>
      </c>
      <c r="N8" s="23">
        <v>685</v>
      </c>
      <c r="O8" s="20">
        <f t="shared" ref="O8:O15" si="10">N8/P8*100</f>
        <v>14.494286923402456</v>
      </c>
      <c r="P8" s="21">
        <v>4726</v>
      </c>
      <c r="Q8" s="42"/>
    </row>
    <row r="9" spans="1:17" s="2" customFormat="1" ht="21.95" customHeight="1" x14ac:dyDescent="0.25">
      <c r="A9" s="10" t="s">
        <v>81</v>
      </c>
      <c r="B9" s="11">
        <f t="shared" si="1"/>
        <v>31828</v>
      </c>
      <c r="C9" s="19">
        <f t="shared" si="0"/>
        <v>85.430534678977892</v>
      </c>
      <c r="D9" s="13">
        <f t="shared" si="2"/>
        <v>5428</v>
      </c>
      <c r="E9" s="20">
        <f t="shared" si="3"/>
        <v>14.569465321022118</v>
      </c>
      <c r="F9" s="15">
        <f t="shared" si="4"/>
        <v>37256</v>
      </c>
      <c r="G9" s="16">
        <f t="shared" si="5"/>
        <v>16277</v>
      </c>
      <c r="H9" s="22">
        <f t="shared" si="6"/>
        <v>87.969518456466517</v>
      </c>
      <c r="I9" s="23">
        <v>2226</v>
      </c>
      <c r="J9" s="22">
        <f t="shared" si="7"/>
        <v>12.030481543533481</v>
      </c>
      <c r="K9" s="21">
        <v>18503</v>
      </c>
      <c r="L9" s="16">
        <f t="shared" si="8"/>
        <v>15551</v>
      </c>
      <c r="M9" s="20">
        <f t="shared" si="9"/>
        <v>82.925398602890198</v>
      </c>
      <c r="N9" s="23">
        <v>3202</v>
      </c>
      <c r="O9" s="20">
        <f t="shared" si="10"/>
        <v>17.074601397109795</v>
      </c>
      <c r="P9" s="21">
        <v>18753</v>
      </c>
      <c r="Q9" s="42"/>
    </row>
    <row r="10" spans="1:17" s="2" customFormat="1" ht="21.95" customHeight="1" x14ac:dyDescent="0.25">
      <c r="A10" s="10" t="s">
        <v>82</v>
      </c>
      <c r="B10" s="11">
        <f t="shared" si="1"/>
        <v>5103</v>
      </c>
      <c r="C10" s="19">
        <f t="shared" si="0"/>
        <v>88.67072111207645</v>
      </c>
      <c r="D10" s="13">
        <f t="shared" si="2"/>
        <v>652</v>
      </c>
      <c r="E10" s="20">
        <f t="shared" si="3"/>
        <v>11.329278887923545</v>
      </c>
      <c r="F10" s="15">
        <f t="shared" si="4"/>
        <v>5755</v>
      </c>
      <c r="G10" s="16">
        <f t="shared" si="5"/>
        <v>2447</v>
      </c>
      <c r="H10" s="22">
        <f t="shared" si="6"/>
        <v>89.568081991215237</v>
      </c>
      <c r="I10" s="23">
        <v>285</v>
      </c>
      <c r="J10" s="22">
        <f t="shared" si="7"/>
        <v>10.431918008784773</v>
      </c>
      <c r="K10" s="21">
        <v>2732</v>
      </c>
      <c r="L10" s="16">
        <f t="shared" si="8"/>
        <v>2656</v>
      </c>
      <c r="M10" s="20">
        <f t="shared" si="9"/>
        <v>87.859741978167378</v>
      </c>
      <c r="N10" s="23">
        <v>367</v>
      </c>
      <c r="O10" s="20">
        <f t="shared" si="10"/>
        <v>12.140258021832617</v>
      </c>
      <c r="P10" s="21">
        <v>3023</v>
      </c>
      <c r="Q10" s="42"/>
    </row>
    <row r="11" spans="1:17" s="2" customFormat="1" ht="21.95" customHeight="1" x14ac:dyDescent="0.25">
      <c r="A11" s="10" t="s">
        <v>83</v>
      </c>
      <c r="B11" s="11">
        <f t="shared" si="1"/>
        <v>8817</v>
      </c>
      <c r="C11" s="19">
        <f t="shared" si="0"/>
        <v>88.559662515066293</v>
      </c>
      <c r="D11" s="13">
        <f t="shared" si="2"/>
        <v>1139</v>
      </c>
      <c r="E11" s="20">
        <f t="shared" si="3"/>
        <v>11.440337484933709</v>
      </c>
      <c r="F11" s="15">
        <f t="shared" si="4"/>
        <v>9956</v>
      </c>
      <c r="G11" s="16">
        <f t="shared" si="5"/>
        <v>4357</v>
      </c>
      <c r="H11" s="22">
        <f t="shared" si="6"/>
        <v>90.39419087136929</v>
      </c>
      <c r="I11" s="23">
        <v>463</v>
      </c>
      <c r="J11" s="22">
        <f t="shared" si="7"/>
        <v>9.6058091286307068</v>
      </c>
      <c r="K11" s="21">
        <v>4820</v>
      </c>
      <c r="L11" s="16">
        <f t="shared" si="8"/>
        <v>4460</v>
      </c>
      <c r="M11" s="20">
        <f t="shared" si="9"/>
        <v>86.838006230529601</v>
      </c>
      <c r="N11" s="23">
        <v>676</v>
      </c>
      <c r="O11" s="20">
        <f t="shared" si="10"/>
        <v>13.161993769470403</v>
      </c>
      <c r="P11" s="21">
        <v>5136</v>
      </c>
      <c r="Q11" s="42"/>
    </row>
    <row r="12" spans="1:17" s="2" customFormat="1" ht="21.95" customHeight="1" x14ac:dyDescent="0.25">
      <c r="A12" s="10" t="s">
        <v>84</v>
      </c>
      <c r="B12" s="11">
        <f t="shared" si="1"/>
        <v>8946</v>
      </c>
      <c r="C12" s="19">
        <f t="shared" si="0"/>
        <v>88.111888111888121</v>
      </c>
      <c r="D12" s="13">
        <f t="shared" si="2"/>
        <v>1207</v>
      </c>
      <c r="E12" s="20">
        <f t="shared" si="3"/>
        <v>11.888111888111888</v>
      </c>
      <c r="F12" s="15">
        <f t="shared" si="4"/>
        <v>10153</v>
      </c>
      <c r="G12" s="16">
        <f t="shared" si="5"/>
        <v>4456</v>
      </c>
      <c r="H12" s="22">
        <f t="shared" si="6"/>
        <v>89.316496291842057</v>
      </c>
      <c r="I12" s="23">
        <v>533</v>
      </c>
      <c r="J12" s="22">
        <f t="shared" si="7"/>
        <v>10.683503708157946</v>
      </c>
      <c r="K12" s="21">
        <v>4989</v>
      </c>
      <c r="L12" s="16">
        <f t="shared" si="8"/>
        <v>4490</v>
      </c>
      <c r="M12" s="20">
        <f t="shared" si="9"/>
        <v>86.948102246320673</v>
      </c>
      <c r="N12" s="23">
        <v>674</v>
      </c>
      <c r="O12" s="20">
        <f t="shared" si="10"/>
        <v>13.051897753679317</v>
      </c>
      <c r="P12" s="21">
        <v>5164</v>
      </c>
      <c r="Q12" s="42"/>
    </row>
    <row r="13" spans="1:17" s="2" customFormat="1" ht="21.95" customHeight="1" x14ac:dyDescent="0.25">
      <c r="A13" s="10" t="s">
        <v>85</v>
      </c>
      <c r="B13" s="11">
        <f t="shared" si="1"/>
        <v>28487</v>
      </c>
      <c r="C13" s="19">
        <f t="shared" si="0"/>
        <v>91.550970561768864</v>
      </c>
      <c r="D13" s="13">
        <f t="shared" si="2"/>
        <v>2629</v>
      </c>
      <c r="E13" s="20">
        <f t="shared" si="3"/>
        <v>8.4490294382311362</v>
      </c>
      <c r="F13" s="15">
        <f t="shared" si="4"/>
        <v>31116</v>
      </c>
      <c r="G13" s="16">
        <f t="shared" si="5"/>
        <v>14133</v>
      </c>
      <c r="H13" s="22">
        <f t="shared" si="6"/>
        <v>92.876388249983563</v>
      </c>
      <c r="I13" s="23">
        <v>1084</v>
      </c>
      <c r="J13" s="22">
        <f t="shared" si="7"/>
        <v>7.1236117500164289</v>
      </c>
      <c r="K13" s="21">
        <v>15217</v>
      </c>
      <c r="L13" s="16">
        <f t="shared" si="8"/>
        <v>14354</v>
      </c>
      <c r="M13" s="20">
        <f t="shared" si="9"/>
        <v>90.282407698597396</v>
      </c>
      <c r="N13" s="23">
        <v>1545</v>
      </c>
      <c r="O13" s="20">
        <f t="shared" si="10"/>
        <v>9.717592301402604</v>
      </c>
      <c r="P13" s="21">
        <v>15899</v>
      </c>
      <c r="Q13" s="42"/>
    </row>
    <row r="14" spans="1:17" s="2" customFormat="1" ht="21.95" customHeight="1" thickBot="1" x14ac:dyDescent="0.3">
      <c r="A14" s="24" t="s">
        <v>86</v>
      </c>
      <c r="B14" s="11">
        <f t="shared" si="1"/>
        <v>14223</v>
      </c>
      <c r="C14" s="25">
        <f t="shared" si="0"/>
        <v>89.785998358689483</v>
      </c>
      <c r="D14" s="13">
        <f t="shared" si="2"/>
        <v>1618</v>
      </c>
      <c r="E14" s="26">
        <f t="shared" si="3"/>
        <v>10.214001641310523</v>
      </c>
      <c r="F14" s="15">
        <f t="shared" si="4"/>
        <v>15841</v>
      </c>
      <c r="G14" s="16">
        <f t="shared" si="5"/>
        <v>7194</v>
      </c>
      <c r="H14" s="28">
        <f t="shared" si="6"/>
        <v>91.340782122905026</v>
      </c>
      <c r="I14" s="29">
        <v>682</v>
      </c>
      <c r="J14" s="28">
        <f t="shared" si="7"/>
        <v>8.6592178770949726</v>
      </c>
      <c r="K14" s="27">
        <v>7876</v>
      </c>
      <c r="L14" s="16">
        <f t="shared" si="8"/>
        <v>7029</v>
      </c>
      <c r="M14" s="26">
        <f t="shared" si="9"/>
        <v>88.248587570621467</v>
      </c>
      <c r="N14" s="29">
        <v>936</v>
      </c>
      <c r="O14" s="26">
        <f t="shared" si="10"/>
        <v>11.751412429378531</v>
      </c>
      <c r="P14" s="27">
        <v>7965</v>
      </c>
      <c r="Q14" s="42"/>
    </row>
    <row r="15" spans="1:17" s="2" customFormat="1" ht="21.95" customHeight="1" thickBot="1" x14ac:dyDescent="0.3">
      <c r="A15" s="30" t="s">
        <v>8</v>
      </c>
      <c r="B15" s="31">
        <f>SUM(B7:B14)</f>
        <v>124535</v>
      </c>
      <c r="C15" s="32">
        <f t="shared" si="0"/>
        <v>88.92244857157138</v>
      </c>
      <c r="D15" s="33">
        <f>SUM(D7:D14)</f>
        <v>15514</v>
      </c>
      <c r="E15" s="34">
        <f t="shared" si="3"/>
        <v>11.07755142842862</v>
      </c>
      <c r="F15" s="35">
        <f>SUM(F7:F14)</f>
        <v>140049</v>
      </c>
      <c r="G15" s="36">
        <f>SUM(G7:G14)</f>
        <v>62194</v>
      </c>
      <c r="H15" s="37">
        <f t="shared" si="6"/>
        <v>90.477160314227518</v>
      </c>
      <c r="I15" s="38">
        <f>SUM(I7:I14)</f>
        <v>6546</v>
      </c>
      <c r="J15" s="37">
        <f t="shared" si="7"/>
        <v>9.5228396857724764</v>
      </c>
      <c r="K15" s="35">
        <f>SUM(K7:K14)</f>
        <v>68740</v>
      </c>
      <c r="L15" s="36">
        <f>SUM(L7:L14)</f>
        <v>62341</v>
      </c>
      <c r="M15" s="34">
        <f t="shared" si="9"/>
        <v>87.423747353069032</v>
      </c>
      <c r="N15" s="38">
        <f>SUM(N7:N14)</f>
        <v>8968</v>
      </c>
      <c r="O15" s="34">
        <f t="shared" si="10"/>
        <v>12.576252646930964</v>
      </c>
      <c r="P15" s="35">
        <f>SUM(P7:P14)</f>
        <v>71309</v>
      </c>
      <c r="Q15" s="42"/>
    </row>
    <row r="16" spans="1:17" ht="15" customHeight="1" x14ac:dyDescent="0.25">
      <c r="A16" s="3" t="s">
        <v>31</v>
      </c>
      <c r="B16" s="3"/>
      <c r="C16" s="3"/>
      <c r="D16" s="3"/>
      <c r="E16" s="3"/>
      <c r="F16" s="3"/>
    </row>
    <row r="17" spans="1:6" ht="15" customHeight="1" x14ac:dyDescent="0.25">
      <c r="A17" s="3" t="s">
        <v>30</v>
      </c>
      <c r="B17" s="3"/>
      <c r="C17" s="3"/>
      <c r="D17" s="3"/>
      <c r="E17" s="3"/>
      <c r="F17" s="3"/>
    </row>
    <row r="18" spans="1:6" ht="15" customHeight="1" x14ac:dyDescent="0.25">
      <c r="A18" s="3" t="s">
        <v>62</v>
      </c>
      <c r="B18" s="3"/>
      <c r="C18" s="3"/>
      <c r="D18" s="3"/>
      <c r="E18" s="3"/>
      <c r="F18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15 E15 H15 J15 M15 O15 E7:E1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 summaryRight="0"/>
  </sheetPr>
  <dimension ref="A1:P26"/>
  <sheetViews>
    <sheetView showGridLines="0" topLeftCell="A8" zoomScaleNormal="100" workbookViewId="0">
      <selection activeCell="A26" sqref="A26"/>
    </sheetView>
  </sheetViews>
  <sheetFormatPr baseColWidth="10" defaultColWidth="9.140625" defaultRowHeight="15" x14ac:dyDescent="0.25"/>
  <cols>
    <col min="1" max="1" width="22.42578125" style="39" customWidth="1"/>
    <col min="2" max="2" width="8.855468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7109375" style="6" customWidth="1"/>
    <col min="7" max="7" width="8.855468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7109375" style="6" customWidth="1"/>
    <col min="12" max="12" width="8.855468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710937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47.2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87</v>
      </c>
      <c r="B7" s="11">
        <f>G7+L7</f>
        <v>45284</v>
      </c>
      <c r="C7" s="12">
        <f t="shared" ref="C7:C23" si="0">B7/F7*100</f>
        <v>94.188610175132084</v>
      </c>
      <c r="D7" s="13">
        <f>I7+N7</f>
        <v>2794</v>
      </c>
      <c r="E7" s="14">
        <f>D7/F7*100</f>
        <v>5.8113898248679225</v>
      </c>
      <c r="F7" s="15">
        <f>K7+P7</f>
        <v>48078</v>
      </c>
      <c r="G7" s="16">
        <f>K7-I7</f>
        <v>22281</v>
      </c>
      <c r="H7" s="17">
        <f>G7/K7*100</f>
        <v>95.985008400465262</v>
      </c>
      <c r="I7" s="18">
        <v>932</v>
      </c>
      <c r="J7" s="17">
        <f>I7/K7*100</f>
        <v>4.0149915995347438</v>
      </c>
      <c r="K7" s="15">
        <v>23213</v>
      </c>
      <c r="L7" s="16">
        <f>P7-N7</f>
        <v>23003</v>
      </c>
      <c r="M7" s="14">
        <f>L7/P7*100</f>
        <v>92.511562437160663</v>
      </c>
      <c r="N7" s="18">
        <v>1862</v>
      </c>
      <c r="O7" s="14">
        <f>N7/P7*100</f>
        <v>7.4884375628393327</v>
      </c>
      <c r="P7" s="15">
        <v>24865</v>
      </c>
    </row>
    <row r="8" spans="1:16" s="2" customFormat="1" ht="21.95" customHeight="1" x14ac:dyDescent="0.25">
      <c r="A8" s="10" t="s">
        <v>88</v>
      </c>
      <c r="B8" s="11">
        <f t="shared" ref="B8:B22" si="1">G8+L8</f>
        <v>18456</v>
      </c>
      <c r="C8" s="19">
        <f t="shared" si="0"/>
        <v>97.050007887679442</v>
      </c>
      <c r="D8" s="13">
        <f t="shared" ref="D8:D22" si="2">I8+N8</f>
        <v>561</v>
      </c>
      <c r="E8" s="20">
        <f t="shared" ref="E8:E23" si="3">D8/F8*100</f>
        <v>2.949992112320555</v>
      </c>
      <c r="F8" s="15">
        <f t="shared" ref="F8:F22" si="4">K8+P8</f>
        <v>19017</v>
      </c>
      <c r="G8" s="16">
        <f t="shared" ref="G8:G22" si="5">K8-I8</f>
        <v>8996</v>
      </c>
      <c r="H8" s="22">
        <f t="shared" ref="H8:H23" si="6">G8/K8*100</f>
        <v>98.156028368794324</v>
      </c>
      <c r="I8" s="23">
        <v>169</v>
      </c>
      <c r="J8" s="22">
        <f t="shared" ref="J8:J23" si="7">I8/K8*100</f>
        <v>1.8439716312056738</v>
      </c>
      <c r="K8" s="21">
        <v>9165</v>
      </c>
      <c r="L8" s="16">
        <f t="shared" ref="L8:L22" si="8">P8-N8</f>
        <v>9460</v>
      </c>
      <c r="M8" s="20">
        <f t="shared" ref="M8:M23" si="9">L8/P8*100</f>
        <v>96.021112464474228</v>
      </c>
      <c r="N8" s="23">
        <v>392</v>
      </c>
      <c r="O8" s="20">
        <f t="shared" ref="O8:O23" si="10">N8/P8*100</f>
        <v>3.9788875355257818</v>
      </c>
      <c r="P8" s="21">
        <v>9852</v>
      </c>
    </row>
    <row r="9" spans="1:16" s="2" customFormat="1" ht="21.95" customHeight="1" x14ac:dyDescent="0.25">
      <c r="A9" s="10" t="s">
        <v>89</v>
      </c>
      <c r="B9" s="11">
        <f t="shared" si="1"/>
        <v>13943</v>
      </c>
      <c r="C9" s="19">
        <f t="shared" si="0"/>
        <v>93.432955839978561</v>
      </c>
      <c r="D9" s="13">
        <f t="shared" si="2"/>
        <v>980</v>
      </c>
      <c r="E9" s="20">
        <f t="shared" si="3"/>
        <v>6.5670441600214433</v>
      </c>
      <c r="F9" s="15">
        <f t="shared" si="4"/>
        <v>14923</v>
      </c>
      <c r="G9" s="16">
        <f t="shared" si="5"/>
        <v>6959</v>
      </c>
      <c r="H9" s="22">
        <f t="shared" si="6"/>
        <v>95.564405383136503</v>
      </c>
      <c r="I9" s="23">
        <v>323</v>
      </c>
      <c r="J9" s="22">
        <f t="shared" si="7"/>
        <v>4.435594616863499</v>
      </c>
      <c r="K9" s="21">
        <v>7282</v>
      </c>
      <c r="L9" s="16">
        <f t="shared" si="8"/>
        <v>6984</v>
      </c>
      <c r="M9" s="20">
        <f t="shared" si="9"/>
        <v>91.401648998822154</v>
      </c>
      <c r="N9" s="23">
        <v>657</v>
      </c>
      <c r="O9" s="20">
        <f t="shared" si="10"/>
        <v>8.598351001177857</v>
      </c>
      <c r="P9" s="21">
        <v>7641</v>
      </c>
    </row>
    <row r="10" spans="1:16" s="2" customFormat="1" ht="21.95" customHeight="1" x14ac:dyDescent="0.25">
      <c r="A10" s="10" t="s">
        <v>90</v>
      </c>
      <c r="B10" s="11">
        <f t="shared" si="1"/>
        <v>30272</v>
      </c>
      <c r="C10" s="19">
        <f t="shared" si="0"/>
        <v>87.224111104708129</v>
      </c>
      <c r="D10" s="13">
        <f t="shared" si="2"/>
        <v>4434</v>
      </c>
      <c r="E10" s="20">
        <f t="shared" si="3"/>
        <v>12.775888895291882</v>
      </c>
      <c r="F10" s="15">
        <f t="shared" si="4"/>
        <v>34706</v>
      </c>
      <c r="G10" s="16">
        <f t="shared" si="5"/>
        <v>15582</v>
      </c>
      <c r="H10" s="22">
        <f t="shared" si="6"/>
        <v>91.293648933677048</v>
      </c>
      <c r="I10" s="23">
        <v>1486</v>
      </c>
      <c r="J10" s="22">
        <f t="shared" si="7"/>
        <v>8.7063510663229433</v>
      </c>
      <c r="K10" s="21">
        <v>17068</v>
      </c>
      <c r="L10" s="16">
        <f t="shared" si="8"/>
        <v>14690</v>
      </c>
      <c r="M10" s="20">
        <f t="shared" si="9"/>
        <v>83.286086857920395</v>
      </c>
      <c r="N10" s="23">
        <v>2948</v>
      </c>
      <c r="O10" s="20">
        <f t="shared" si="10"/>
        <v>16.713913142079601</v>
      </c>
      <c r="P10" s="21">
        <v>17638</v>
      </c>
    </row>
    <row r="11" spans="1:16" s="2" customFormat="1" ht="21.95" customHeight="1" x14ac:dyDescent="0.25">
      <c r="A11" s="10" t="s">
        <v>91</v>
      </c>
      <c r="B11" s="11">
        <f t="shared" si="1"/>
        <v>9752</v>
      </c>
      <c r="C11" s="19">
        <f t="shared" si="0"/>
        <v>88.614266242616992</v>
      </c>
      <c r="D11" s="13">
        <f t="shared" si="2"/>
        <v>1253</v>
      </c>
      <c r="E11" s="20">
        <f t="shared" si="3"/>
        <v>11.385733757383008</v>
      </c>
      <c r="F11" s="15">
        <f t="shared" si="4"/>
        <v>11005</v>
      </c>
      <c r="G11" s="16">
        <f t="shared" si="5"/>
        <v>4973</v>
      </c>
      <c r="H11" s="22">
        <f t="shared" si="6"/>
        <v>93.127340823970044</v>
      </c>
      <c r="I11" s="23">
        <v>367</v>
      </c>
      <c r="J11" s="22">
        <f t="shared" si="7"/>
        <v>6.8726591760299636</v>
      </c>
      <c r="K11" s="21">
        <v>5340</v>
      </c>
      <c r="L11" s="16">
        <f t="shared" si="8"/>
        <v>4779</v>
      </c>
      <c r="M11" s="20">
        <f t="shared" si="9"/>
        <v>84.360105913503972</v>
      </c>
      <c r="N11" s="23">
        <v>886</v>
      </c>
      <c r="O11" s="20">
        <f t="shared" si="10"/>
        <v>15.639894086496028</v>
      </c>
      <c r="P11" s="21">
        <v>5665</v>
      </c>
    </row>
    <row r="12" spans="1:16" s="2" customFormat="1" ht="21.95" customHeight="1" x14ac:dyDescent="0.25">
      <c r="A12" s="10" t="s">
        <v>92</v>
      </c>
      <c r="B12" s="11">
        <f t="shared" si="1"/>
        <v>24980</v>
      </c>
      <c r="C12" s="19">
        <f t="shared" si="0"/>
        <v>88.044550965740882</v>
      </c>
      <c r="D12" s="13">
        <f t="shared" si="2"/>
        <v>3392</v>
      </c>
      <c r="E12" s="20">
        <f t="shared" si="3"/>
        <v>11.955449034259129</v>
      </c>
      <c r="F12" s="15">
        <f t="shared" si="4"/>
        <v>28372</v>
      </c>
      <c r="G12" s="16">
        <f t="shared" si="5"/>
        <v>13026</v>
      </c>
      <c r="H12" s="22">
        <f t="shared" si="6"/>
        <v>93.942016443098225</v>
      </c>
      <c r="I12" s="23">
        <v>840</v>
      </c>
      <c r="J12" s="22">
        <f t="shared" si="7"/>
        <v>6.0579835569017737</v>
      </c>
      <c r="K12" s="21">
        <v>13866</v>
      </c>
      <c r="L12" s="16">
        <f t="shared" si="8"/>
        <v>11954</v>
      </c>
      <c r="M12" s="20">
        <f t="shared" si="9"/>
        <v>82.407279746311872</v>
      </c>
      <c r="N12" s="23">
        <v>2552</v>
      </c>
      <c r="O12" s="20">
        <f t="shared" si="10"/>
        <v>17.592720253688128</v>
      </c>
      <c r="P12" s="21">
        <v>14506</v>
      </c>
    </row>
    <row r="13" spans="1:16" s="2" customFormat="1" ht="21.95" customHeight="1" x14ac:dyDescent="0.25">
      <c r="A13" s="10" t="s">
        <v>93</v>
      </c>
      <c r="B13" s="11">
        <f t="shared" si="1"/>
        <v>6427</v>
      </c>
      <c r="C13" s="19">
        <f t="shared" si="0"/>
        <v>96.342377454654468</v>
      </c>
      <c r="D13" s="13">
        <f t="shared" si="2"/>
        <v>244</v>
      </c>
      <c r="E13" s="20">
        <f t="shared" si="3"/>
        <v>3.6576225453455256</v>
      </c>
      <c r="F13" s="15">
        <f t="shared" si="4"/>
        <v>6671</v>
      </c>
      <c r="G13" s="16">
        <f t="shared" si="5"/>
        <v>3101</v>
      </c>
      <c r="H13" s="22">
        <f t="shared" si="6"/>
        <v>97.57709251101322</v>
      </c>
      <c r="I13" s="23">
        <v>77</v>
      </c>
      <c r="J13" s="22">
        <f t="shared" si="7"/>
        <v>2.4229074889867843</v>
      </c>
      <c r="K13" s="21">
        <v>3178</v>
      </c>
      <c r="L13" s="16">
        <f t="shared" si="8"/>
        <v>3326</v>
      </c>
      <c r="M13" s="20">
        <f t="shared" si="9"/>
        <v>95.219009447466362</v>
      </c>
      <c r="N13" s="23">
        <v>167</v>
      </c>
      <c r="O13" s="20">
        <f t="shared" si="10"/>
        <v>4.7809905525336385</v>
      </c>
      <c r="P13" s="21">
        <v>3493</v>
      </c>
    </row>
    <row r="14" spans="1:16" s="2" customFormat="1" ht="21.95" customHeight="1" x14ac:dyDescent="0.25">
      <c r="A14" s="10" t="s">
        <v>94</v>
      </c>
      <c r="B14" s="11">
        <f t="shared" si="1"/>
        <v>22128</v>
      </c>
      <c r="C14" s="19">
        <f t="shared" si="0"/>
        <v>96.557140987040185</v>
      </c>
      <c r="D14" s="13">
        <f t="shared" si="2"/>
        <v>789</v>
      </c>
      <c r="E14" s="20">
        <f t="shared" si="3"/>
        <v>3.4428590129598113</v>
      </c>
      <c r="F14" s="15">
        <f t="shared" si="4"/>
        <v>22917</v>
      </c>
      <c r="G14" s="16">
        <f t="shared" si="5"/>
        <v>10722</v>
      </c>
      <c r="H14" s="22">
        <f t="shared" si="6"/>
        <v>97.953590352640234</v>
      </c>
      <c r="I14" s="23">
        <v>224</v>
      </c>
      <c r="J14" s="22">
        <f t="shared" si="7"/>
        <v>2.0464096473597664</v>
      </c>
      <c r="K14" s="21">
        <v>10946</v>
      </c>
      <c r="L14" s="16">
        <f t="shared" si="8"/>
        <v>11406</v>
      </c>
      <c r="M14" s="20">
        <f t="shared" si="9"/>
        <v>95.280260629855491</v>
      </c>
      <c r="N14" s="23">
        <v>565</v>
      </c>
      <c r="O14" s="20">
        <f t="shared" si="10"/>
        <v>4.7197393701445156</v>
      </c>
      <c r="P14" s="21">
        <v>11971</v>
      </c>
    </row>
    <row r="15" spans="1:16" s="2" customFormat="1" ht="21.95" customHeight="1" x14ac:dyDescent="0.25">
      <c r="A15" s="10" t="s">
        <v>95</v>
      </c>
      <c r="B15" s="11">
        <f t="shared" si="1"/>
        <v>13217</v>
      </c>
      <c r="C15" s="19">
        <f t="shared" si="0"/>
        <v>96.650822669104201</v>
      </c>
      <c r="D15" s="13">
        <f t="shared" si="2"/>
        <v>458</v>
      </c>
      <c r="E15" s="20">
        <f t="shared" si="3"/>
        <v>3.3491773308957953</v>
      </c>
      <c r="F15" s="15">
        <f t="shared" si="4"/>
        <v>13675</v>
      </c>
      <c r="G15" s="16">
        <f t="shared" si="5"/>
        <v>6398</v>
      </c>
      <c r="H15" s="22">
        <f t="shared" si="6"/>
        <v>97.485905835745839</v>
      </c>
      <c r="I15" s="23">
        <v>165</v>
      </c>
      <c r="J15" s="22">
        <f t="shared" si="7"/>
        <v>2.5140941642541521</v>
      </c>
      <c r="K15" s="21">
        <v>6563</v>
      </c>
      <c r="L15" s="16">
        <f t="shared" si="8"/>
        <v>6819</v>
      </c>
      <c r="M15" s="20">
        <f t="shared" si="9"/>
        <v>95.880202474690662</v>
      </c>
      <c r="N15" s="23">
        <v>293</v>
      </c>
      <c r="O15" s="20">
        <f t="shared" si="10"/>
        <v>4.1197975253093366</v>
      </c>
      <c r="P15" s="21">
        <v>7112</v>
      </c>
    </row>
    <row r="16" spans="1:16" s="2" customFormat="1" ht="21.95" customHeight="1" x14ac:dyDescent="0.25">
      <c r="A16" s="10" t="s">
        <v>96</v>
      </c>
      <c r="B16" s="11">
        <f t="shared" si="1"/>
        <v>9078</v>
      </c>
      <c r="C16" s="19">
        <f t="shared" si="0"/>
        <v>94.053046000828843</v>
      </c>
      <c r="D16" s="13">
        <f t="shared" si="2"/>
        <v>574</v>
      </c>
      <c r="E16" s="20">
        <f t="shared" si="3"/>
        <v>5.9469539991711562</v>
      </c>
      <c r="F16" s="15">
        <f t="shared" si="4"/>
        <v>9652</v>
      </c>
      <c r="G16" s="16">
        <f t="shared" si="5"/>
        <v>4652</v>
      </c>
      <c r="H16" s="22">
        <f t="shared" si="6"/>
        <v>96.634815122559203</v>
      </c>
      <c r="I16" s="23">
        <v>162</v>
      </c>
      <c r="J16" s="22">
        <f t="shared" si="7"/>
        <v>3.3651848774407975</v>
      </c>
      <c r="K16" s="21">
        <v>4814</v>
      </c>
      <c r="L16" s="16">
        <f t="shared" si="8"/>
        <v>4426</v>
      </c>
      <c r="M16" s="20">
        <f t="shared" si="9"/>
        <v>91.484084332368738</v>
      </c>
      <c r="N16" s="23">
        <v>412</v>
      </c>
      <c r="O16" s="20">
        <f t="shared" si="10"/>
        <v>8.5159156676312513</v>
      </c>
      <c r="P16" s="21">
        <v>4838</v>
      </c>
    </row>
    <row r="17" spans="1:16" s="2" customFormat="1" ht="21.95" customHeight="1" x14ac:dyDescent="0.25">
      <c r="A17" s="10" t="s">
        <v>97</v>
      </c>
      <c r="B17" s="11">
        <f t="shared" si="1"/>
        <v>14725</v>
      </c>
      <c r="C17" s="19">
        <f t="shared" si="0"/>
        <v>77.463306854647797</v>
      </c>
      <c r="D17" s="13">
        <f t="shared" si="2"/>
        <v>4284</v>
      </c>
      <c r="E17" s="20">
        <f t="shared" si="3"/>
        <v>22.536693145352203</v>
      </c>
      <c r="F17" s="15">
        <f t="shared" si="4"/>
        <v>19009</v>
      </c>
      <c r="G17" s="16">
        <f t="shared" si="5"/>
        <v>8359</v>
      </c>
      <c r="H17" s="22">
        <f t="shared" si="6"/>
        <v>86.964211402413653</v>
      </c>
      <c r="I17" s="23">
        <v>1253</v>
      </c>
      <c r="J17" s="22">
        <f t="shared" si="7"/>
        <v>13.03578859758635</v>
      </c>
      <c r="K17" s="21">
        <v>9612</v>
      </c>
      <c r="L17" s="16">
        <f t="shared" si="8"/>
        <v>6366</v>
      </c>
      <c r="M17" s="20">
        <f t="shared" si="9"/>
        <v>67.745025007981269</v>
      </c>
      <c r="N17" s="23">
        <v>3031</v>
      </c>
      <c r="O17" s="20">
        <f t="shared" si="10"/>
        <v>32.254974992018731</v>
      </c>
      <c r="P17" s="21">
        <v>9397</v>
      </c>
    </row>
    <row r="18" spans="1:16" s="2" customFormat="1" ht="21.95" customHeight="1" x14ac:dyDescent="0.25">
      <c r="A18" s="10" t="s">
        <v>98</v>
      </c>
      <c r="B18" s="11">
        <f t="shared" si="1"/>
        <v>30288</v>
      </c>
      <c r="C18" s="19">
        <f t="shared" si="0"/>
        <v>93.611497450162261</v>
      </c>
      <c r="D18" s="13">
        <f t="shared" si="2"/>
        <v>2067</v>
      </c>
      <c r="E18" s="20">
        <f t="shared" si="3"/>
        <v>6.3885025498377379</v>
      </c>
      <c r="F18" s="15">
        <f t="shared" si="4"/>
        <v>32355</v>
      </c>
      <c r="G18" s="16">
        <f t="shared" si="5"/>
        <v>15059</v>
      </c>
      <c r="H18" s="22">
        <f t="shared" si="6"/>
        <v>95.624841249682504</v>
      </c>
      <c r="I18" s="23">
        <v>689</v>
      </c>
      <c r="J18" s="22">
        <f t="shared" si="7"/>
        <v>4.3751587503175005</v>
      </c>
      <c r="K18" s="21">
        <v>15748</v>
      </c>
      <c r="L18" s="16">
        <f t="shared" si="8"/>
        <v>15229</v>
      </c>
      <c r="M18" s="20">
        <f t="shared" si="9"/>
        <v>91.702294213283551</v>
      </c>
      <c r="N18" s="23">
        <v>1378</v>
      </c>
      <c r="O18" s="20">
        <f t="shared" si="10"/>
        <v>8.2977057867164437</v>
      </c>
      <c r="P18" s="21">
        <v>16607</v>
      </c>
    </row>
    <row r="19" spans="1:16" s="2" customFormat="1" ht="21.95" customHeight="1" x14ac:dyDescent="0.25">
      <c r="A19" s="10" t="s">
        <v>99</v>
      </c>
      <c r="B19" s="11">
        <f t="shared" si="1"/>
        <v>10973</v>
      </c>
      <c r="C19" s="19">
        <f t="shared" si="0"/>
        <v>90.790997848750621</v>
      </c>
      <c r="D19" s="13">
        <f t="shared" si="2"/>
        <v>1113</v>
      </c>
      <c r="E19" s="20">
        <f t="shared" si="3"/>
        <v>9.2090021512493792</v>
      </c>
      <c r="F19" s="15">
        <f t="shared" si="4"/>
        <v>12086</v>
      </c>
      <c r="G19" s="16">
        <f t="shared" si="5"/>
        <v>5446</v>
      </c>
      <c r="H19" s="22">
        <f t="shared" si="6"/>
        <v>93.783364904425696</v>
      </c>
      <c r="I19" s="23">
        <v>361</v>
      </c>
      <c r="J19" s="22">
        <f t="shared" si="7"/>
        <v>6.2166350955743068</v>
      </c>
      <c r="K19" s="21">
        <v>5807</v>
      </c>
      <c r="L19" s="16">
        <f t="shared" si="8"/>
        <v>5527</v>
      </c>
      <c r="M19" s="20">
        <f t="shared" si="9"/>
        <v>88.023570632266285</v>
      </c>
      <c r="N19" s="23">
        <v>752</v>
      </c>
      <c r="O19" s="20">
        <f t="shared" si="10"/>
        <v>11.976429367733715</v>
      </c>
      <c r="P19" s="21">
        <v>6279</v>
      </c>
    </row>
    <row r="20" spans="1:16" s="2" customFormat="1" ht="21.95" customHeight="1" x14ac:dyDescent="0.25">
      <c r="A20" s="10" t="s">
        <v>100</v>
      </c>
      <c r="B20" s="11">
        <f t="shared" si="1"/>
        <v>18377</v>
      </c>
      <c r="C20" s="19">
        <f t="shared" si="0"/>
        <v>88.389206868356496</v>
      </c>
      <c r="D20" s="13">
        <f t="shared" si="2"/>
        <v>2414</v>
      </c>
      <c r="E20" s="20">
        <f t="shared" si="3"/>
        <v>11.610793131643501</v>
      </c>
      <c r="F20" s="15">
        <f t="shared" si="4"/>
        <v>20791</v>
      </c>
      <c r="G20" s="16">
        <f t="shared" si="5"/>
        <v>9510</v>
      </c>
      <c r="H20" s="22">
        <f t="shared" si="6"/>
        <v>92.807651019810677</v>
      </c>
      <c r="I20" s="23">
        <v>737</v>
      </c>
      <c r="J20" s="22">
        <f t="shared" si="7"/>
        <v>7.1923489801893243</v>
      </c>
      <c r="K20" s="21">
        <v>10247</v>
      </c>
      <c r="L20" s="16">
        <f t="shared" si="8"/>
        <v>8867</v>
      </c>
      <c r="M20" s="20">
        <f t="shared" si="9"/>
        <v>84.095220030349012</v>
      </c>
      <c r="N20" s="23">
        <v>1677</v>
      </c>
      <c r="O20" s="20">
        <f t="shared" si="10"/>
        <v>15.904779969650987</v>
      </c>
      <c r="P20" s="21">
        <v>10544</v>
      </c>
    </row>
    <row r="21" spans="1:16" s="2" customFormat="1" ht="21.95" customHeight="1" x14ac:dyDescent="0.25">
      <c r="A21" s="10" t="s">
        <v>101</v>
      </c>
      <c r="B21" s="11">
        <f t="shared" si="1"/>
        <v>9509</v>
      </c>
      <c r="C21" s="19">
        <f t="shared" si="0"/>
        <v>94.692292372037443</v>
      </c>
      <c r="D21" s="13">
        <f t="shared" si="2"/>
        <v>533</v>
      </c>
      <c r="E21" s="20">
        <f t="shared" si="3"/>
        <v>5.3077076279625572</v>
      </c>
      <c r="F21" s="15">
        <f t="shared" si="4"/>
        <v>10042</v>
      </c>
      <c r="G21" s="16">
        <f t="shared" si="5"/>
        <v>4728</v>
      </c>
      <c r="H21" s="22">
        <f t="shared" si="6"/>
        <v>97.243932538050188</v>
      </c>
      <c r="I21" s="23">
        <v>134</v>
      </c>
      <c r="J21" s="22">
        <f t="shared" si="7"/>
        <v>2.7560674619498147</v>
      </c>
      <c r="K21" s="21">
        <v>4862</v>
      </c>
      <c r="L21" s="16">
        <f t="shared" si="8"/>
        <v>4781</v>
      </c>
      <c r="M21" s="20">
        <f t="shared" si="9"/>
        <v>92.297297297297291</v>
      </c>
      <c r="N21" s="23">
        <v>399</v>
      </c>
      <c r="O21" s="20">
        <f t="shared" si="10"/>
        <v>7.7027027027027035</v>
      </c>
      <c r="P21" s="21">
        <v>5180</v>
      </c>
    </row>
    <row r="22" spans="1:16" s="2" customFormat="1" ht="21.95" customHeight="1" thickBot="1" x14ac:dyDescent="0.3">
      <c r="A22" s="24" t="s">
        <v>102</v>
      </c>
      <c r="B22" s="11">
        <f t="shared" si="1"/>
        <v>3413</v>
      </c>
      <c r="C22" s="25">
        <f t="shared" si="0"/>
        <v>94.621569171056279</v>
      </c>
      <c r="D22" s="13">
        <f t="shared" si="2"/>
        <v>194</v>
      </c>
      <c r="E22" s="26">
        <f t="shared" si="3"/>
        <v>5.3784308289437206</v>
      </c>
      <c r="F22" s="15">
        <f t="shared" si="4"/>
        <v>3607</v>
      </c>
      <c r="G22" s="16">
        <f t="shared" si="5"/>
        <v>1670</v>
      </c>
      <c r="H22" s="28">
        <f t="shared" si="6"/>
        <v>97.262667443214909</v>
      </c>
      <c r="I22" s="29">
        <v>47</v>
      </c>
      <c r="J22" s="28">
        <f t="shared" si="7"/>
        <v>2.7373325567850904</v>
      </c>
      <c r="K22" s="27">
        <v>1717</v>
      </c>
      <c r="L22" s="16">
        <f t="shared" si="8"/>
        <v>1743</v>
      </c>
      <c r="M22" s="26">
        <f t="shared" si="9"/>
        <v>92.222222222222229</v>
      </c>
      <c r="N22" s="29">
        <v>147</v>
      </c>
      <c r="O22" s="26">
        <f t="shared" si="10"/>
        <v>7.7777777777777777</v>
      </c>
      <c r="P22" s="27">
        <v>1890</v>
      </c>
    </row>
    <row r="23" spans="1:16" s="2" customFormat="1" ht="21.95" customHeight="1" thickBot="1" x14ac:dyDescent="0.3">
      <c r="A23" s="30" t="s">
        <v>9</v>
      </c>
      <c r="B23" s="31">
        <f>SUM(B7:B22)</f>
        <v>280822</v>
      </c>
      <c r="C23" s="32">
        <f t="shared" si="0"/>
        <v>91.500980756322775</v>
      </c>
      <c r="D23" s="33">
        <f>SUM(D7:D22)</f>
        <v>26084</v>
      </c>
      <c r="E23" s="34">
        <f t="shared" si="3"/>
        <v>8.4990192436772158</v>
      </c>
      <c r="F23" s="35">
        <f>SUM(F7:F22)</f>
        <v>306906</v>
      </c>
      <c r="G23" s="36">
        <f>SUM(G7:G22)</f>
        <v>141462</v>
      </c>
      <c r="H23" s="37">
        <f t="shared" si="6"/>
        <v>94.669004470380386</v>
      </c>
      <c r="I23" s="38">
        <f>SUM(I7:I22)</f>
        <v>7966</v>
      </c>
      <c r="J23" s="37">
        <f t="shared" si="7"/>
        <v>5.3309955296196163</v>
      </c>
      <c r="K23" s="35">
        <f>SUM(K7:K22)</f>
        <v>149428</v>
      </c>
      <c r="L23" s="36">
        <f>SUM(L7:L22)</f>
        <v>139360</v>
      </c>
      <c r="M23" s="34">
        <f t="shared" si="9"/>
        <v>88.494900875042859</v>
      </c>
      <c r="N23" s="38">
        <f>SUM(N7:N22)</f>
        <v>18118</v>
      </c>
      <c r="O23" s="34">
        <f t="shared" si="10"/>
        <v>11.505099124957137</v>
      </c>
      <c r="P23" s="35">
        <f>SUM(P7:P22)</f>
        <v>157478</v>
      </c>
    </row>
    <row r="24" spans="1:16" ht="15" customHeight="1" x14ac:dyDescent="0.25">
      <c r="A24" s="3" t="s">
        <v>31</v>
      </c>
      <c r="B24" s="3"/>
      <c r="C24" s="3"/>
      <c r="D24" s="3"/>
      <c r="E24" s="3"/>
      <c r="F24" s="3"/>
    </row>
    <row r="25" spans="1:16" ht="15" customHeight="1" x14ac:dyDescent="0.25">
      <c r="A25" s="3" t="s">
        <v>30</v>
      </c>
      <c r="B25" s="3"/>
      <c r="C25" s="3"/>
      <c r="D25" s="3"/>
      <c r="E25" s="3"/>
      <c r="F25" s="3"/>
    </row>
    <row r="26" spans="1:16" ht="15" customHeight="1" x14ac:dyDescent="0.25">
      <c r="A26" s="3" t="s">
        <v>62</v>
      </c>
      <c r="B26" s="3"/>
      <c r="C26" s="3"/>
      <c r="D26" s="3"/>
      <c r="E26" s="3"/>
      <c r="F26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3 E23 H23 J23 M23 O23 E7:E2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outlinePr summaryBelow="0" summaryRight="0"/>
  </sheetPr>
  <dimension ref="A1:P26"/>
  <sheetViews>
    <sheetView showGridLines="0" topLeftCell="A6" workbookViewId="0">
      <selection activeCell="A26" sqref="A26"/>
    </sheetView>
  </sheetViews>
  <sheetFormatPr baseColWidth="10" defaultColWidth="9.140625" defaultRowHeight="15" x14ac:dyDescent="0.25"/>
  <cols>
    <col min="1" max="1" width="18.570312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710937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710937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710937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50.2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41</v>
      </c>
      <c r="B7" s="11">
        <f>G7+L7</f>
        <v>81298</v>
      </c>
      <c r="C7" s="12">
        <f t="shared" ref="C7:C23" si="0">B7/F7*100</f>
        <v>93.151532512174157</v>
      </c>
      <c r="D7" s="13">
        <f>I7+N7</f>
        <v>5977</v>
      </c>
      <c r="E7" s="14">
        <f>D7/F7*100</f>
        <v>6.8484674878258378</v>
      </c>
      <c r="F7" s="15">
        <f>K7+P7</f>
        <v>87275</v>
      </c>
      <c r="G7" s="16">
        <f>K7-I7</f>
        <v>42046</v>
      </c>
      <c r="H7" s="17">
        <f>G7/K7*100</f>
        <v>96.037093716452333</v>
      </c>
      <c r="I7" s="18">
        <v>1735</v>
      </c>
      <c r="J7" s="17">
        <f>I7/K7*100</f>
        <v>3.9629062835476576</v>
      </c>
      <c r="K7" s="15">
        <v>43781</v>
      </c>
      <c r="L7" s="16">
        <f>P7-N7</f>
        <v>39252</v>
      </c>
      <c r="M7" s="14">
        <f>L7/P7*100</f>
        <v>90.246930611118771</v>
      </c>
      <c r="N7" s="18">
        <v>4242</v>
      </c>
      <c r="O7" s="14">
        <f>N7/P7*100</f>
        <v>9.7530693888812241</v>
      </c>
      <c r="P7" s="15">
        <v>43494</v>
      </c>
    </row>
    <row r="8" spans="1:16" s="2" customFormat="1" ht="21.95" customHeight="1" x14ac:dyDescent="0.25">
      <c r="A8" s="10" t="s">
        <v>103</v>
      </c>
      <c r="B8" s="11">
        <f t="shared" ref="B8:B22" si="1">G8+L8</f>
        <v>20619</v>
      </c>
      <c r="C8" s="19">
        <f t="shared" si="0"/>
        <v>84.813458928057258</v>
      </c>
      <c r="D8" s="13">
        <f t="shared" ref="D8:D22" si="2">I8+N8</f>
        <v>3692</v>
      </c>
      <c r="E8" s="20">
        <f t="shared" ref="E8:E23" si="3">D8/F8*100</f>
        <v>15.186541071942742</v>
      </c>
      <c r="F8" s="15">
        <f t="shared" ref="F8:F22" si="4">K8+P8</f>
        <v>24311</v>
      </c>
      <c r="G8" s="16">
        <f t="shared" ref="G8:G22" si="5">K8-I8</f>
        <v>10916</v>
      </c>
      <c r="H8" s="22">
        <f t="shared" ref="H8:H23" si="6">G8/K8*100</f>
        <v>90.830421035114</v>
      </c>
      <c r="I8" s="23">
        <v>1102</v>
      </c>
      <c r="J8" s="22">
        <f t="shared" ref="J8:J23" si="7">I8/K8*100</f>
        <v>9.1695789648860053</v>
      </c>
      <c r="K8" s="21">
        <v>12018</v>
      </c>
      <c r="L8" s="16">
        <f t="shared" ref="L8:L22" si="8">P8-N8</f>
        <v>9703</v>
      </c>
      <c r="M8" s="20">
        <f t="shared" ref="M8:M23" si="9">L8/P8*100</f>
        <v>78.931098999430574</v>
      </c>
      <c r="N8" s="23">
        <v>2590</v>
      </c>
      <c r="O8" s="20">
        <f t="shared" ref="O8:O23" si="10">N8/P8*100</f>
        <v>21.068901000569429</v>
      </c>
      <c r="P8" s="21">
        <v>12293</v>
      </c>
    </row>
    <row r="9" spans="1:16" s="2" customFormat="1" ht="21.95" customHeight="1" x14ac:dyDescent="0.25">
      <c r="A9" s="10" t="s">
        <v>104</v>
      </c>
      <c r="B9" s="11">
        <f t="shared" si="1"/>
        <v>56047</v>
      </c>
      <c r="C9" s="19">
        <f t="shared" si="0"/>
        <v>84.020927652684918</v>
      </c>
      <c r="D9" s="13">
        <f t="shared" si="2"/>
        <v>10659</v>
      </c>
      <c r="E9" s="20">
        <f t="shared" si="3"/>
        <v>15.979072347315086</v>
      </c>
      <c r="F9" s="15">
        <f t="shared" si="4"/>
        <v>66706</v>
      </c>
      <c r="G9" s="16">
        <f t="shared" si="5"/>
        <v>29093</v>
      </c>
      <c r="H9" s="22">
        <f t="shared" si="6"/>
        <v>88.717104260055507</v>
      </c>
      <c r="I9" s="23">
        <v>3700</v>
      </c>
      <c r="J9" s="22">
        <f t="shared" si="7"/>
        <v>11.2828957399445</v>
      </c>
      <c r="K9" s="21">
        <v>32793</v>
      </c>
      <c r="L9" s="16">
        <f t="shared" si="8"/>
        <v>26954</v>
      </c>
      <c r="M9" s="20">
        <f t="shared" si="9"/>
        <v>79.47984548698139</v>
      </c>
      <c r="N9" s="23">
        <v>6959</v>
      </c>
      <c r="O9" s="20">
        <f t="shared" si="10"/>
        <v>20.520154513018607</v>
      </c>
      <c r="P9" s="21">
        <v>33913</v>
      </c>
    </row>
    <row r="10" spans="1:16" s="2" customFormat="1" ht="21.95" customHeight="1" x14ac:dyDescent="0.25">
      <c r="A10" s="10" t="s">
        <v>105</v>
      </c>
      <c r="B10" s="11">
        <f t="shared" si="1"/>
        <v>40385</v>
      </c>
      <c r="C10" s="19">
        <f t="shared" si="0"/>
        <v>90.801780735677667</v>
      </c>
      <c r="D10" s="13">
        <f t="shared" si="2"/>
        <v>4091</v>
      </c>
      <c r="E10" s="20">
        <f t="shared" si="3"/>
        <v>9.1982192643223311</v>
      </c>
      <c r="F10" s="15">
        <f t="shared" si="4"/>
        <v>44476</v>
      </c>
      <c r="G10" s="16">
        <f t="shared" si="5"/>
        <v>21297</v>
      </c>
      <c r="H10" s="22">
        <f t="shared" si="6"/>
        <v>94.897959183673478</v>
      </c>
      <c r="I10" s="23">
        <v>1145</v>
      </c>
      <c r="J10" s="22">
        <f t="shared" si="7"/>
        <v>5.1020408163265305</v>
      </c>
      <c r="K10" s="21">
        <v>22442</v>
      </c>
      <c r="L10" s="16">
        <f t="shared" si="8"/>
        <v>19088</v>
      </c>
      <c r="M10" s="20">
        <f t="shared" si="9"/>
        <v>86.629754016519925</v>
      </c>
      <c r="N10" s="23">
        <v>2946</v>
      </c>
      <c r="O10" s="20">
        <f t="shared" si="10"/>
        <v>13.370245983480075</v>
      </c>
      <c r="P10" s="21">
        <v>22034</v>
      </c>
    </row>
    <row r="11" spans="1:16" s="2" customFormat="1" ht="21.95" customHeight="1" x14ac:dyDescent="0.25">
      <c r="A11" s="10" t="s">
        <v>106</v>
      </c>
      <c r="B11" s="11">
        <f t="shared" si="1"/>
        <v>12790</v>
      </c>
      <c r="C11" s="19">
        <f t="shared" si="0"/>
        <v>81.55327424599885</v>
      </c>
      <c r="D11" s="13">
        <f t="shared" si="2"/>
        <v>2893</v>
      </c>
      <c r="E11" s="20">
        <f t="shared" si="3"/>
        <v>18.446725754001147</v>
      </c>
      <c r="F11" s="15">
        <f t="shared" si="4"/>
        <v>15683</v>
      </c>
      <c r="G11" s="16">
        <f t="shared" si="5"/>
        <v>6804</v>
      </c>
      <c r="H11" s="22">
        <f t="shared" si="6"/>
        <v>87.657820149446025</v>
      </c>
      <c r="I11" s="23">
        <v>958</v>
      </c>
      <c r="J11" s="22">
        <f t="shared" si="7"/>
        <v>12.342179850553981</v>
      </c>
      <c r="K11" s="21">
        <v>7762</v>
      </c>
      <c r="L11" s="16">
        <f t="shared" si="8"/>
        <v>5986</v>
      </c>
      <c r="M11" s="20">
        <f t="shared" si="9"/>
        <v>75.57126625426082</v>
      </c>
      <c r="N11" s="23">
        <v>1935</v>
      </c>
      <c r="O11" s="20">
        <f t="shared" si="10"/>
        <v>24.428733745739176</v>
      </c>
      <c r="P11" s="21">
        <v>7921</v>
      </c>
    </row>
    <row r="12" spans="1:16" s="2" customFormat="1" ht="21.95" customHeight="1" x14ac:dyDescent="0.25">
      <c r="A12" s="10" t="s">
        <v>107</v>
      </c>
      <c r="B12" s="11">
        <f t="shared" si="1"/>
        <v>64592</v>
      </c>
      <c r="C12" s="19">
        <f t="shared" si="0"/>
        <v>85.435763131092685</v>
      </c>
      <c r="D12" s="13">
        <f t="shared" si="2"/>
        <v>11011</v>
      </c>
      <c r="E12" s="20">
        <f t="shared" si="3"/>
        <v>14.564236868907319</v>
      </c>
      <c r="F12" s="15">
        <f t="shared" si="4"/>
        <v>75603</v>
      </c>
      <c r="G12" s="16">
        <f t="shared" si="5"/>
        <v>34441</v>
      </c>
      <c r="H12" s="22">
        <f t="shared" si="6"/>
        <v>89.865622961513367</v>
      </c>
      <c r="I12" s="23">
        <v>3884</v>
      </c>
      <c r="J12" s="22">
        <f t="shared" si="7"/>
        <v>10.134377038486628</v>
      </c>
      <c r="K12" s="21">
        <v>38325</v>
      </c>
      <c r="L12" s="16">
        <f t="shared" si="8"/>
        <v>30151</v>
      </c>
      <c r="M12" s="20">
        <f t="shared" si="9"/>
        <v>80.881485058211283</v>
      </c>
      <c r="N12" s="23">
        <v>7127</v>
      </c>
      <c r="O12" s="20">
        <f t="shared" si="10"/>
        <v>19.118514941788721</v>
      </c>
      <c r="P12" s="21">
        <v>37278</v>
      </c>
    </row>
    <row r="13" spans="1:16" s="2" customFormat="1" ht="21.95" customHeight="1" x14ac:dyDescent="0.25">
      <c r="A13" s="10" t="s">
        <v>108</v>
      </c>
      <c r="B13" s="11">
        <f t="shared" si="1"/>
        <v>44604</v>
      </c>
      <c r="C13" s="19">
        <f t="shared" si="0"/>
        <v>87.049180327868854</v>
      </c>
      <c r="D13" s="13">
        <f t="shared" si="2"/>
        <v>6636</v>
      </c>
      <c r="E13" s="20">
        <f t="shared" si="3"/>
        <v>12.950819672131148</v>
      </c>
      <c r="F13" s="15">
        <f t="shared" si="4"/>
        <v>51240</v>
      </c>
      <c r="G13" s="16">
        <f t="shared" si="5"/>
        <v>23699</v>
      </c>
      <c r="H13" s="22">
        <f t="shared" si="6"/>
        <v>91.37492288710672</v>
      </c>
      <c r="I13" s="23">
        <v>2237</v>
      </c>
      <c r="J13" s="22">
        <f t="shared" si="7"/>
        <v>8.6250771128932762</v>
      </c>
      <c r="K13" s="21">
        <v>25936</v>
      </c>
      <c r="L13" s="16">
        <f t="shared" si="8"/>
        <v>20905</v>
      </c>
      <c r="M13" s="20">
        <f t="shared" si="9"/>
        <v>82.615396775213398</v>
      </c>
      <c r="N13" s="23">
        <v>4399</v>
      </c>
      <c r="O13" s="20">
        <f t="shared" si="10"/>
        <v>17.384603224786595</v>
      </c>
      <c r="P13" s="21">
        <v>25304</v>
      </c>
    </row>
    <row r="14" spans="1:16" s="2" customFormat="1" ht="21.95" customHeight="1" x14ac:dyDescent="0.25">
      <c r="A14" s="10" t="s">
        <v>109</v>
      </c>
      <c r="B14" s="11">
        <f t="shared" si="1"/>
        <v>6511</v>
      </c>
      <c r="C14" s="19">
        <f t="shared" si="0"/>
        <v>82.240747757989141</v>
      </c>
      <c r="D14" s="13">
        <f t="shared" si="2"/>
        <v>1406</v>
      </c>
      <c r="E14" s="20">
        <f t="shared" si="3"/>
        <v>17.759252242010863</v>
      </c>
      <c r="F14" s="15">
        <f t="shared" si="4"/>
        <v>7917</v>
      </c>
      <c r="G14" s="16">
        <f t="shared" si="5"/>
        <v>3613</v>
      </c>
      <c r="H14" s="22">
        <f t="shared" si="6"/>
        <v>87.971755539323098</v>
      </c>
      <c r="I14" s="23">
        <v>494</v>
      </c>
      <c r="J14" s="22">
        <f t="shared" si="7"/>
        <v>12.028244460676893</v>
      </c>
      <c r="K14" s="21">
        <v>4107</v>
      </c>
      <c r="L14" s="16">
        <f t="shared" si="8"/>
        <v>2898</v>
      </c>
      <c r="M14" s="20">
        <f t="shared" si="9"/>
        <v>76.062992125984252</v>
      </c>
      <c r="N14" s="23">
        <v>912</v>
      </c>
      <c r="O14" s="20">
        <f t="shared" si="10"/>
        <v>23.937007874015748</v>
      </c>
      <c r="P14" s="21">
        <v>3810</v>
      </c>
    </row>
    <row r="15" spans="1:16" s="2" customFormat="1" ht="21.95" customHeight="1" x14ac:dyDescent="0.25">
      <c r="A15" s="10" t="s">
        <v>110</v>
      </c>
      <c r="B15" s="11">
        <f t="shared" si="1"/>
        <v>25344</v>
      </c>
      <c r="C15" s="19">
        <f t="shared" si="0"/>
        <v>85.935168859351691</v>
      </c>
      <c r="D15" s="13">
        <f t="shared" si="2"/>
        <v>4148</v>
      </c>
      <c r="E15" s="20">
        <f t="shared" si="3"/>
        <v>14.064831140648312</v>
      </c>
      <c r="F15" s="15">
        <f t="shared" si="4"/>
        <v>29492</v>
      </c>
      <c r="G15" s="16">
        <f t="shared" si="5"/>
        <v>13602</v>
      </c>
      <c r="H15" s="22">
        <f t="shared" si="6"/>
        <v>90.764713732817299</v>
      </c>
      <c r="I15" s="23">
        <v>1384</v>
      </c>
      <c r="J15" s="22">
        <f t="shared" si="7"/>
        <v>9.235286267182703</v>
      </c>
      <c r="K15" s="21">
        <v>14986</v>
      </c>
      <c r="L15" s="16">
        <f t="shared" si="8"/>
        <v>11742</v>
      </c>
      <c r="M15" s="20">
        <f t="shared" si="9"/>
        <v>80.945815524610509</v>
      </c>
      <c r="N15" s="23">
        <v>2764</v>
      </c>
      <c r="O15" s="20">
        <f t="shared" si="10"/>
        <v>19.054184475389494</v>
      </c>
      <c r="P15" s="21">
        <v>14506</v>
      </c>
    </row>
    <row r="16" spans="1:16" s="2" customFormat="1" ht="21.95" customHeight="1" x14ac:dyDescent="0.25">
      <c r="A16" s="10" t="s">
        <v>111</v>
      </c>
      <c r="B16" s="11">
        <f t="shared" si="1"/>
        <v>7243</v>
      </c>
      <c r="C16" s="19">
        <f t="shared" si="0"/>
        <v>92.882790459092078</v>
      </c>
      <c r="D16" s="13">
        <f t="shared" si="2"/>
        <v>555</v>
      </c>
      <c r="E16" s="20">
        <f t="shared" si="3"/>
        <v>7.1172095409079246</v>
      </c>
      <c r="F16" s="15">
        <f t="shared" si="4"/>
        <v>7798</v>
      </c>
      <c r="G16" s="16">
        <f t="shared" si="5"/>
        <v>3808</v>
      </c>
      <c r="H16" s="22">
        <f t="shared" si="6"/>
        <v>96.113074204946997</v>
      </c>
      <c r="I16" s="23">
        <v>154</v>
      </c>
      <c r="J16" s="22">
        <f t="shared" si="7"/>
        <v>3.8869257950530036</v>
      </c>
      <c r="K16" s="21">
        <v>3962</v>
      </c>
      <c r="L16" s="16">
        <f t="shared" si="8"/>
        <v>3435</v>
      </c>
      <c r="M16" s="20">
        <f t="shared" si="9"/>
        <v>89.546402502606881</v>
      </c>
      <c r="N16" s="23">
        <v>401</v>
      </c>
      <c r="O16" s="20">
        <f t="shared" si="10"/>
        <v>10.453597497393117</v>
      </c>
      <c r="P16" s="21">
        <v>3836</v>
      </c>
    </row>
    <row r="17" spans="1:16" s="2" customFormat="1" ht="21.95" customHeight="1" x14ac:dyDescent="0.25">
      <c r="A17" s="10" t="s">
        <v>112</v>
      </c>
      <c r="B17" s="11">
        <f t="shared" si="1"/>
        <v>16490</v>
      </c>
      <c r="C17" s="19">
        <f t="shared" si="0"/>
        <v>81.994928148774306</v>
      </c>
      <c r="D17" s="13">
        <f t="shared" si="2"/>
        <v>3621</v>
      </c>
      <c r="E17" s="20">
        <f t="shared" si="3"/>
        <v>18.005071851225697</v>
      </c>
      <c r="F17" s="15">
        <f t="shared" si="4"/>
        <v>20111</v>
      </c>
      <c r="G17" s="16">
        <f t="shared" si="5"/>
        <v>8611</v>
      </c>
      <c r="H17" s="22">
        <f t="shared" si="6"/>
        <v>85.673067356481951</v>
      </c>
      <c r="I17" s="23">
        <v>1440</v>
      </c>
      <c r="J17" s="22">
        <f t="shared" si="7"/>
        <v>14.32693264351806</v>
      </c>
      <c r="K17" s="21">
        <v>10051</v>
      </c>
      <c r="L17" s="16">
        <f t="shared" si="8"/>
        <v>7879</v>
      </c>
      <c r="M17" s="20">
        <f t="shared" si="9"/>
        <v>78.320079522862812</v>
      </c>
      <c r="N17" s="23">
        <v>2181</v>
      </c>
      <c r="O17" s="20">
        <f t="shared" si="10"/>
        <v>21.679920477137177</v>
      </c>
      <c r="P17" s="21">
        <v>10060</v>
      </c>
    </row>
    <row r="18" spans="1:16" s="2" customFormat="1" ht="21.95" customHeight="1" x14ac:dyDescent="0.25">
      <c r="A18" s="10" t="s">
        <v>113</v>
      </c>
      <c r="B18" s="11">
        <f t="shared" si="1"/>
        <v>24577</v>
      </c>
      <c r="C18" s="19">
        <f t="shared" si="0"/>
        <v>84.923980649619907</v>
      </c>
      <c r="D18" s="13">
        <f t="shared" si="2"/>
        <v>4363</v>
      </c>
      <c r="E18" s="20">
        <f t="shared" si="3"/>
        <v>15.076019350380095</v>
      </c>
      <c r="F18" s="15">
        <f t="shared" si="4"/>
        <v>28940</v>
      </c>
      <c r="G18" s="16">
        <f t="shared" si="5"/>
        <v>13548</v>
      </c>
      <c r="H18" s="22">
        <f t="shared" si="6"/>
        <v>88.950167421705729</v>
      </c>
      <c r="I18" s="23">
        <v>1683</v>
      </c>
      <c r="J18" s="22">
        <f t="shared" si="7"/>
        <v>11.049832578294268</v>
      </c>
      <c r="K18" s="21">
        <v>15231</v>
      </c>
      <c r="L18" s="16">
        <f t="shared" si="8"/>
        <v>11029</v>
      </c>
      <c r="M18" s="20">
        <f t="shared" si="9"/>
        <v>80.450798745349772</v>
      </c>
      <c r="N18" s="23">
        <v>2680</v>
      </c>
      <c r="O18" s="20">
        <f t="shared" si="10"/>
        <v>19.549201254650232</v>
      </c>
      <c r="P18" s="21">
        <v>13709</v>
      </c>
    </row>
    <row r="19" spans="1:16" s="2" customFormat="1" ht="21.95" customHeight="1" x14ac:dyDescent="0.25">
      <c r="A19" s="10" t="s">
        <v>114</v>
      </c>
      <c r="B19" s="11">
        <f t="shared" si="1"/>
        <v>21414</v>
      </c>
      <c r="C19" s="19">
        <f t="shared" si="0"/>
        <v>85.277368483931355</v>
      </c>
      <c r="D19" s="13">
        <f t="shared" si="2"/>
        <v>3697</v>
      </c>
      <c r="E19" s="20">
        <f t="shared" si="3"/>
        <v>14.722631516068654</v>
      </c>
      <c r="F19" s="15">
        <f t="shared" si="4"/>
        <v>25111</v>
      </c>
      <c r="G19" s="16">
        <f t="shared" si="5"/>
        <v>11393</v>
      </c>
      <c r="H19" s="22">
        <f t="shared" si="6"/>
        <v>89.18199608610567</v>
      </c>
      <c r="I19" s="23">
        <v>1382</v>
      </c>
      <c r="J19" s="22">
        <f t="shared" si="7"/>
        <v>10.818003913894325</v>
      </c>
      <c r="K19" s="21">
        <v>12775</v>
      </c>
      <c r="L19" s="16">
        <f t="shared" si="8"/>
        <v>10021</v>
      </c>
      <c r="M19" s="20">
        <f t="shared" si="9"/>
        <v>81.233787289234755</v>
      </c>
      <c r="N19" s="23">
        <v>2315</v>
      </c>
      <c r="O19" s="20">
        <f t="shared" si="10"/>
        <v>18.766212710765238</v>
      </c>
      <c r="P19" s="21">
        <v>12336</v>
      </c>
    </row>
    <row r="20" spans="1:16" s="2" customFormat="1" ht="21.95" customHeight="1" x14ac:dyDescent="0.25">
      <c r="A20" s="10" t="s">
        <v>115</v>
      </c>
      <c r="B20" s="11">
        <f t="shared" si="1"/>
        <v>13392</v>
      </c>
      <c r="C20" s="19">
        <f t="shared" si="0"/>
        <v>89.244302279088359</v>
      </c>
      <c r="D20" s="13">
        <f t="shared" si="2"/>
        <v>1614</v>
      </c>
      <c r="E20" s="20">
        <f t="shared" si="3"/>
        <v>10.755697720911634</v>
      </c>
      <c r="F20" s="15">
        <f t="shared" si="4"/>
        <v>15006</v>
      </c>
      <c r="G20" s="16">
        <f t="shared" si="5"/>
        <v>7020</v>
      </c>
      <c r="H20" s="22">
        <f t="shared" si="6"/>
        <v>92.198581560283685</v>
      </c>
      <c r="I20" s="23">
        <v>594</v>
      </c>
      <c r="J20" s="22">
        <f t="shared" si="7"/>
        <v>7.8014184397163122</v>
      </c>
      <c r="K20" s="21">
        <v>7614</v>
      </c>
      <c r="L20" s="16">
        <f t="shared" si="8"/>
        <v>6372</v>
      </c>
      <c r="M20" s="20">
        <f t="shared" si="9"/>
        <v>86.201298701298697</v>
      </c>
      <c r="N20" s="23">
        <v>1020</v>
      </c>
      <c r="O20" s="20">
        <f t="shared" si="10"/>
        <v>13.7987012987013</v>
      </c>
      <c r="P20" s="21">
        <v>7392</v>
      </c>
    </row>
    <row r="21" spans="1:16" s="2" customFormat="1" ht="21.95" customHeight="1" x14ac:dyDescent="0.25">
      <c r="A21" s="10" t="s">
        <v>116</v>
      </c>
      <c r="B21" s="11">
        <f t="shared" si="1"/>
        <v>19711</v>
      </c>
      <c r="C21" s="19">
        <f t="shared" si="0"/>
        <v>92.068756130599283</v>
      </c>
      <c r="D21" s="13">
        <f t="shared" si="2"/>
        <v>1698</v>
      </c>
      <c r="E21" s="20">
        <f t="shared" si="3"/>
        <v>7.9312438694007197</v>
      </c>
      <c r="F21" s="15">
        <f t="shared" si="4"/>
        <v>21409</v>
      </c>
      <c r="G21" s="16">
        <f t="shared" si="5"/>
        <v>10176</v>
      </c>
      <c r="H21" s="22">
        <f t="shared" si="6"/>
        <v>94.004618937644352</v>
      </c>
      <c r="I21" s="23">
        <v>649</v>
      </c>
      <c r="J21" s="22">
        <f t="shared" si="7"/>
        <v>5.9953810623556585</v>
      </c>
      <c r="K21" s="21">
        <v>10825</v>
      </c>
      <c r="L21" s="16">
        <f t="shared" si="8"/>
        <v>9535</v>
      </c>
      <c r="M21" s="20">
        <f t="shared" si="9"/>
        <v>90.088813303099016</v>
      </c>
      <c r="N21" s="23">
        <v>1049</v>
      </c>
      <c r="O21" s="20">
        <f t="shared" si="10"/>
        <v>9.9111866969009821</v>
      </c>
      <c r="P21" s="21">
        <v>10584</v>
      </c>
    </row>
    <row r="22" spans="1:16" s="2" customFormat="1" ht="21.95" customHeight="1" thickBot="1" x14ac:dyDescent="0.3">
      <c r="A22" s="24" t="s">
        <v>117</v>
      </c>
      <c r="B22" s="11">
        <f t="shared" si="1"/>
        <v>17077</v>
      </c>
      <c r="C22" s="25">
        <f t="shared" si="0"/>
        <v>94.577979618963226</v>
      </c>
      <c r="D22" s="13">
        <f t="shared" si="2"/>
        <v>979</v>
      </c>
      <c r="E22" s="26">
        <f t="shared" si="3"/>
        <v>5.4220203810367744</v>
      </c>
      <c r="F22" s="15">
        <f t="shared" si="4"/>
        <v>18056</v>
      </c>
      <c r="G22" s="16">
        <f t="shared" si="5"/>
        <v>8786</v>
      </c>
      <c r="H22" s="28">
        <f t="shared" si="6"/>
        <v>96.687575657532747</v>
      </c>
      <c r="I22" s="29">
        <v>301</v>
      </c>
      <c r="J22" s="28">
        <f t="shared" si="7"/>
        <v>3.3124243424672608</v>
      </c>
      <c r="K22" s="27">
        <v>9087</v>
      </c>
      <c r="L22" s="16">
        <f t="shared" si="8"/>
        <v>8291</v>
      </c>
      <c r="M22" s="26">
        <f t="shared" si="9"/>
        <v>92.440628832645771</v>
      </c>
      <c r="N22" s="29">
        <v>678</v>
      </c>
      <c r="O22" s="26">
        <f t="shared" si="10"/>
        <v>7.5593711673542199</v>
      </c>
      <c r="P22" s="27">
        <v>8969</v>
      </c>
    </row>
    <row r="23" spans="1:16" s="2" customFormat="1" ht="21.95" customHeight="1" thickBot="1" x14ac:dyDescent="0.3">
      <c r="A23" s="30" t="s">
        <v>10</v>
      </c>
      <c r="B23" s="31">
        <f>SUM(B7:B22)</f>
        <v>472094</v>
      </c>
      <c r="C23" s="32">
        <f t="shared" si="0"/>
        <v>87.565243520163818</v>
      </c>
      <c r="D23" s="33">
        <f>SUM(D7:D22)</f>
        <v>67040</v>
      </c>
      <c r="E23" s="34">
        <f t="shared" si="3"/>
        <v>12.434756479836182</v>
      </c>
      <c r="F23" s="35">
        <f>SUM(F7:F22)</f>
        <v>539134</v>
      </c>
      <c r="G23" s="36">
        <f>SUM(G7:G22)</f>
        <v>248853</v>
      </c>
      <c r="H23" s="37">
        <f t="shared" si="6"/>
        <v>91.592778667255558</v>
      </c>
      <c r="I23" s="38">
        <f>SUM(I7:I22)</f>
        <v>22842</v>
      </c>
      <c r="J23" s="37">
        <f t="shared" si="7"/>
        <v>8.4072213327444363</v>
      </c>
      <c r="K23" s="35">
        <f>SUM(K7:K22)</f>
        <v>271695</v>
      </c>
      <c r="L23" s="36">
        <f>SUM(L7:L22)</f>
        <v>223241</v>
      </c>
      <c r="M23" s="34">
        <f t="shared" si="9"/>
        <v>83.473614543877289</v>
      </c>
      <c r="N23" s="38">
        <f>SUM(N7:N22)</f>
        <v>44198</v>
      </c>
      <c r="O23" s="34">
        <f t="shared" si="10"/>
        <v>16.526385456122703</v>
      </c>
      <c r="P23" s="35">
        <f>SUM(P7:P22)</f>
        <v>267439</v>
      </c>
    </row>
    <row r="24" spans="1:16" ht="15" customHeight="1" x14ac:dyDescent="0.25">
      <c r="A24" s="3" t="s">
        <v>31</v>
      </c>
      <c r="B24" s="3"/>
      <c r="C24" s="3"/>
      <c r="D24" s="3"/>
      <c r="E24" s="3"/>
      <c r="F24" s="3"/>
    </row>
    <row r="25" spans="1:16" ht="15" customHeight="1" x14ac:dyDescent="0.25">
      <c r="A25" s="3" t="s">
        <v>30</v>
      </c>
      <c r="B25" s="3"/>
      <c r="C25" s="3"/>
      <c r="D25" s="3"/>
      <c r="E25" s="3"/>
      <c r="F25" s="3"/>
    </row>
    <row r="26" spans="1:16" ht="15" customHeight="1" x14ac:dyDescent="0.25">
      <c r="A26" s="3" t="s">
        <v>62</v>
      </c>
      <c r="B26" s="3"/>
      <c r="C26" s="3"/>
      <c r="D26" s="3"/>
      <c r="E26" s="3"/>
      <c r="F26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3 E23 H23 J23 M23 O23 E7:E2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outlinePr summaryBelow="0" summaryRight="0"/>
  </sheetPr>
  <dimension ref="A1:V24"/>
  <sheetViews>
    <sheetView showGridLines="0" topLeftCell="A5" workbookViewId="0">
      <selection activeCell="A24" sqref="A24"/>
    </sheetView>
  </sheetViews>
  <sheetFormatPr baseColWidth="10" defaultColWidth="9.140625" defaultRowHeight="15" x14ac:dyDescent="0.25"/>
  <cols>
    <col min="1" max="1" width="22.5703125" style="39" customWidth="1"/>
    <col min="2" max="2" width="8.855468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42578125" style="6" customWidth="1"/>
    <col min="7" max="7" width="8.855468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42578125" style="6" customWidth="1"/>
    <col min="12" max="12" width="8.855468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42578125" style="6" customWidth="1"/>
    <col min="17" max="22" width="9.140625" style="39"/>
  </cols>
  <sheetData>
    <row r="1" spans="1:22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2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2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2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22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22" ht="48.7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22" s="2" customFormat="1" ht="21.95" customHeight="1" x14ac:dyDescent="0.25">
      <c r="A7" s="10" t="s">
        <v>42</v>
      </c>
      <c r="B7" s="11">
        <f>G7+L7</f>
        <v>117336</v>
      </c>
      <c r="C7" s="12">
        <f t="shared" ref="C7:C21" si="0">B7/F7*100</f>
        <v>91.907134129147465</v>
      </c>
      <c r="D7" s="13">
        <f>I7+N7</f>
        <v>10332</v>
      </c>
      <c r="E7" s="14">
        <f>D7/F7*100</f>
        <v>8.0928658708525241</v>
      </c>
      <c r="F7" s="15">
        <f>K7+P7</f>
        <v>127668</v>
      </c>
      <c r="G7" s="16">
        <f>K7-I7</f>
        <v>61780</v>
      </c>
      <c r="H7" s="17">
        <f>G7/K7*100</f>
        <v>93.748103186646432</v>
      </c>
      <c r="I7" s="18">
        <v>4120</v>
      </c>
      <c r="J7" s="17">
        <f>I7/K7*100</f>
        <v>6.2518968133535662</v>
      </c>
      <c r="K7" s="15">
        <v>65900</v>
      </c>
      <c r="L7" s="16">
        <f>P7-N7</f>
        <v>55556</v>
      </c>
      <c r="M7" s="14">
        <f>L7/P7*100</f>
        <v>89.94301256313949</v>
      </c>
      <c r="N7" s="18">
        <v>6212</v>
      </c>
      <c r="O7" s="14">
        <f>N7/P7*100</f>
        <v>10.056987436860512</v>
      </c>
      <c r="P7" s="15">
        <v>61768</v>
      </c>
      <c r="Q7" s="42"/>
      <c r="R7" s="42"/>
      <c r="S7" s="42"/>
      <c r="T7" s="42"/>
      <c r="U7" s="42"/>
      <c r="V7" s="42"/>
    </row>
    <row r="8" spans="1:22" s="2" customFormat="1" ht="21.95" customHeight="1" x14ac:dyDescent="0.25">
      <c r="A8" s="10" t="s">
        <v>118</v>
      </c>
      <c r="B8" s="11">
        <f t="shared" ref="B8:B20" si="1">G8+L8</f>
        <v>81928</v>
      </c>
      <c r="C8" s="19">
        <f t="shared" si="0"/>
        <v>89.044430919050527</v>
      </c>
      <c r="D8" s="13">
        <f t="shared" ref="D8:D20" si="2">I8+N8</f>
        <v>10080</v>
      </c>
      <c r="E8" s="20">
        <f t="shared" ref="E8:E21" si="3">D8/F8*100</f>
        <v>10.955569080949482</v>
      </c>
      <c r="F8" s="15">
        <f t="shared" ref="F8:F20" si="4">K8+P8</f>
        <v>92008</v>
      </c>
      <c r="G8" s="16">
        <f t="shared" ref="G8:G20" si="5">K8-I8</f>
        <v>43369</v>
      </c>
      <c r="H8" s="22">
        <f t="shared" ref="H8:H21" si="6">G8/K8*100</f>
        <v>91.891261971353501</v>
      </c>
      <c r="I8" s="23">
        <v>3827</v>
      </c>
      <c r="J8" s="22">
        <f t="shared" ref="J8:J21" si="7">I8/K8*100</f>
        <v>8.1087380286464956</v>
      </c>
      <c r="K8" s="21">
        <v>47196</v>
      </c>
      <c r="L8" s="16">
        <f t="shared" ref="L8:L20" si="8">P8-N8</f>
        <v>38559</v>
      </c>
      <c r="M8" s="20">
        <f t="shared" ref="M8:M21" si="9">L8/P8*100</f>
        <v>86.046148353119705</v>
      </c>
      <c r="N8" s="23">
        <v>6253</v>
      </c>
      <c r="O8" s="20">
        <f t="shared" ref="O8:O21" si="10">N8/P8*100</f>
        <v>13.953851646880299</v>
      </c>
      <c r="P8" s="21">
        <v>44812</v>
      </c>
      <c r="Q8" s="42"/>
      <c r="R8" s="42"/>
      <c r="S8" s="42"/>
      <c r="T8" s="42"/>
      <c r="U8" s="42"/>
      <c r="V8" s="42"/>
    </row>
    <row r="9" spans="1:22" s="2" customFormat="1" ht="21.95" customHeight="1" x14ac:dyDescent="0.25">
      <c r="A9" s="10" t="s">
        <v>119</v>
      </c>
      <c r="B9" s="11">
        <f t="shared" si="1"/>
        <v>15867</v>
      </c>
      <c r="C9" s="19">
        <f t="shared" si="0"/>
        <v>86.923414046236445</v>
      </c>
      <c r="D9" s="13">
        <f t="shared" si="2"/>
        <v>2387</v>
      </c>
      <c r="E9" s="20">
        <f t="shared" si="3"/>
        <v>13.076585953763558</v>
      </c>
      <c r="F9" s="15">
        <f t="shared" si="4"/>
        <v>18254</v>
      </c>
      <c r="G9" s="16">
        <f t="shared" si="5"/>
        <v>8515</v>
      </c>
      <c r="H9" s="22">
        <f t="shared" si="6"/>
        <v>90.134434211919128</v>
      </c>
      <c r="I9" s="23">
        <v>932</v>
      </c>
      <c r="J9" s="22">
        <f t="shared" si="7"/>
        <v>9.8655657880808718</v>
      </c>
      <c r="K9" s="21">
        <v>9447</v>
      </c>
      <c r="L9" s="16">
        <f t="shared" si="8"/>
        <v>7352</v>
      </c>
      <c r="M9" s="20">
        <f t="shared" si="9"/>
        <v>83.47905075508119</v>
      </c>
      <c r="N9" s="23">
        <v>1455</v>
      </c>
      <c r="O9" s="20">
        <f t="shared" si="10"/>
        <v>16.520949244918814</v>
      </c>
      <c r="P9" s="21">
        <v>8807</v>
      </c>
      <c r="Q9" s="42"/>
      <c r="R9" s="42"/>
      <c r="S9" s="42"/>
      <c r="T9" s="42"/>
      <c r="U9" s="42"/>
      <c r="V9" s="42"/>
    </row>
    <row r="10" spans="1:22" s="2" customFormat="1" ht="21.95" customHeight="1" x14ac:dyDescent="0.25">
      <c r="A10" s="10" t="s">
        <v>120</v>
      </c>
      <c r="B10" s="11">
        <f t="shared" si="1"/>
        <v>16414</v>
      </c>
      <c r="C10" s="19">
        <f t="shared" si="0"/>
        <v>88.171465406102271</v>
      </c>
      <c r="D10" s="13">
        <f t="shared" si="2"/>
        <v>2202</v>
      </c>
      <c r="E10" s="20">
        <f t="shared" si="3"/>
        <v>11.828534593897723</v>
      </c>
      <c r="F10" s="15">
        <f t="shared" si="4"/>
        <v>18616</v>
      </c>
      <c r="G10" s="16">
        <f t="shared" si="5"/>
        <v>8765</v>
      </c>
      <c r="H10" s="22">
        <f t="shared" si="6"/>
        <v>91.264056643065388</v>
      </c>
      <c r="I10" s="23">
        <v>839</v>
      </c>
      <c r="J10" s="22">
        <f t="shared" si="7"/>
        <v>8.7359433569346105</v>
      </c>
      <c r="K10" s="21">
        <v>9604</v>
      </c>
      <c r="L10" s="16">
        <f t="shared" si="8"/>
        <v>7649</v>
      </c>
      <c r="M10" s="20">
        <f t="shared" si="9"/>
        <v>84.875721260541496</v>
      </c>
      <c r="N10" s="23">
        <v>1363</v>
      </c>
      <c r="O10" s="20">
        <f t="shared" si="10"/>
        <v>15.1242787394585</v>
      </c>
      <c r="P10" s="21">
        <v>9012</v>
      </c>
      <c r="Q10" s="42"/>
      <c r="R10" s="42"/>
      <c r="S10" s="42"/>
      <c r="T10" s="42"/>
      <c r="U10" s="42"/>
      <c r="V10" s="42"/>
    </row>
    <row r="11" spans="1:22" s="2" customFormat="1" ht="21.95" customHeight="1" x14ac:dyDescent="0.25">
      <c r="A11" s="10" t="s">
        <v>121</v>
      </c>
      <c r="B11" s="11">
        <f t="shared" si="1"/>
        <v>29797</v>
      </c>
      <c r="C11" s="19">
        <f t="shared" si="0"/>
        <v>87.016324504278245</v>
      </c>
      <c r="D11" s="13">
        <f t="shared" si="2"/>
        <v>4446</v>
      </c>
      <c r="E11" s="20">
        <f t="shared" si="3"/>
        <v>12.983675495721753</v>
      </c>
      <c r="F11" s="15">
        <f t="shared" si="4"/>
        <v>34243</v>
      </c>
      <c r="G11" s="16">
        <f t="shared" si="5"/>
        <v>15842</v>
      </c>
      <c r="H11" s="22">
        <f t="shared" si="6"/>
        <v>89.411897505361779</v>
      </c>
      <c r="I11" s="23">
        <v>1876</v>
      </c>
      <c r="J11" s="22">
        <f t="shared" si="7"/>
        <v>10.588102494638221</v>
      </c>
      <c r="K11" s="21">
        <v>17718</v>
      </c>
      <c r="L11" s="16">
        <f t="shared" si="8"/>
        <v>13955</v>
      </c>
      <c r="M11" s="20">
        <f t="shared" si="9"/>
        <v>84.447806354009074</v>
      </c>
      <c r="N11" s="23">
        <v>2570</v>
      </c>
      <c r="O11" s="20">
        <f t="shared" si="10"/>
        <v>15.552193645990922</v>
      </c>
      <c r="P11" s="21">
        <v>16525</v>
      </c>
      <c r="Q11" s="42"/>
      <c r="R11" s="42"/>
      <c r="S11" s="42"/>
      <c r="T11" s="42"/>
      <c r="U11" s="42"/>
      <c r="V11" s="42"/>
    </row>
    <row r="12" spans="1:22" s="2" customFormat="1" ht="21.95" customHeight="1" x14ac:dyDescent="0.25">
      <c r="A12" s="10" t="s">
        <v>122</v>
      </c>
      <c r="B12" s="11">
        <f t="shared" si="1"/>
        <v>39642</v>
      </c>
      <c r="C12" s="19">
        <f t="shared" si="0"/>
        <v>87.317180616740089</v>
      </c>
      <c r="D12" s="13">
        <f t="shared" si="2"/>
        <v>5758</v>
      </c>
      <c r="E12" s="20">
        <f t="shared" si="3"/>
        <v>12.682819383259911</v>
      </c>
      <c r="F12" s="15">
        <f t="shared" si="4"/>
        <v>45400</v>
      </c>
      <c r="G12" s="16">
        <f t="shared" si="5"/>
        <v>20851</v>
      </c>
      <c r="H12" s="22">
        <f t="shared" si="6"/>
        <v>89.39335476956056</v>
      </c>
      <c r="I12" s="23">
        <v>2474</v>
      </c>
      <c r="J12" s="22">
        <f t="shared" si="7"/>
        <v>10.606645230439444</v>
      </c>
      <c r="K12" s="21">
        <v>23325</v>
      </c>
      <c r="L12" s="16">
        <f t="shared" si="8"/>
        <v>18791</v>
      </c>
      <c r="M12" s="20">
        <f t="shared" si="9"/>
        <v>85.123442808607024</v>
      </c>
      <c r="N12" s="23">
        <v>3284</v>
      </c>
      <c r="O12" s="20">
        <f t="shared" si="10"/>
        <v>14.876557191392978</v>
      </c>
      <c r="P12" s="21">
        <v>22075</v>
      </c>
      <c r="Q12" s="42"/>
      <c r="R12" s="42"/>
      <c r="S12" s="42"/>
      <c r="T12" s="42"/>
      <c r="U12" s="42"/>
      <c r="V12" s="42"/>
    </row>
    <row r="13" spans="1:22" s="2" customFormat="1" ht="21.95" customHeight="1" x14ac:dyDescent="0.25">
      <c r="A13" s="10" t="s">
        <v>123</v>
      </c>
      <c r="B13" s="11">
        <f t="shared" si="1"/>
        <v>32868</v>
      </c>
      <c r="C13" s="19">
        <f t="shared" si="0"/>
        <v>84.693877551020407</v>
      </c>
      <c r="D13" s="13">
        <f t="shared" si="2"/>
        <v>5940</v>
      </c>
      <c r="E13" s="20">
        <f t="shared" si="3"/>
        <v>15.306122448979592</v>
      </c>
      <c r="F13" s="15">
        <f t="shared" si="4"/>
        <v>38808</v>
      </c>
      <c r="G13" s="16">
        <f t="shared" si="5"/>
        <v>17483</v>
      </c>
      <c r="H13" s="22">
        <f t="shared" si="6"/>
        <v>88.396197795530384</v>
      </c>
      <c r="I13" s="23">
        <v>2295</v>
      </c>
      <c r="J13" s="22">
        <f t="shared" si="7"/>
        <v>11.603802204469613</v>
      </c>
      <c r="K13" s="21">
        <v>19778</v>
      </c>
      <c r="L13" s="16">
        <f t="shared" si="8"/>
        <v>15385</v>
      </c>
      <c r="M13" s="20">
        <f t="shared" si="9"/>
        <v>80.846032580136622</v>
      </c>
      <c r="N13" s="23">
        <v>3645</v>
      </c>
      <c r="O13" s="20">
        <f t="shared" si="10"/>
        <v>19.153967419863374</v>
      </c>
      <c r="P13" s="21">
        <v>19030</v>
      </c>
      <c r="Q13" s="42"/>
      <c r="R13" s="42"/>
      <c r="S13" s="42"/>
      <c r="T13" s="42"/>
      <c r="U13" s="42"/>
      <c r="V13" s="42"/>
    </row>
    <row r="14" spans="1:22" s="2" customFormat="1" ht="21.95" customHeight="1" x14ac:dyDescent="0.25">
      <c r="A14" s="10" t="s">
        <v>124</v>
      </c>
      <c r="B14" s="11">
        <f t="shared" si="1"/>
        <v>9774</v>
      </c>
      <c r="C14" s="19">
        <f t="shared" si="0"/>
        <v>83.317705225470974</v>
      </c>
      <c r="D14" s="13">
        <f t="shared" si="2"/>
        <v>1957</v>
      </c>
      <c r="E14" s="20">
        <f t="shared" si="3"/>
        <v>16.682294774529023</v>
      </c>
      <c r="F14" s="15">
        <f t="shared" si="4"/>
        <v>11731</v>
      </c>
      <c r="G14" s="16">
        <f t="shared" si="5"/>
        <v>5388</v>
      </c>
      <c r="H14" s="22">
        <f t="shared" si="6"/>
        <v>86.959328599096182</v>
      </c>
      <c r="I14" s="23">
        <v>808</v>
      </c>
      <c r="J14" s="22">
        <f t="shared" si="7"/>
        <v>13.040671400903808</v>
      </c>
      <c r="K14" s="21">
        <v>6196</v>
      </c>
      <c r="L14" s="16">
        <f t="shared" si="8"/>
        <v>4386</v>
      </c>
      <c r="M14" s="20">
        <f t="shared" si="9"/>
        <v>79.241192411924118</v>
      </c>
      <c r="N14" s="23">
        <v>1149</v>
      </c>
      <c r="O14" s="20">
        <f t="shared" si="10"/>
        <v>20.758807588075882</v>
      </c>
      <c r="P14" s="21">
        <v>5535</v>
      </c>
      <c r="Q14" s="42"/>
      <c r="R14" s="42"/>
      <c r="S14" s="42"/>
      <c r="T14" s="42"/>
      <c r="U14" s="42"/>
      <c r="V14" s="42"/>
    </row>
    <row r="15" spans="1:22" s="2" customFormat="1" ht="21.95" customHeight="1" x14ac:dyDescent="0.25">
      <c r="A15" s="10" t="s">
        <v>125</v>
      </c>
      <c r="B15" s="11">
        <f t="shared" si="1"/>
        <v>44537</v>
      </c>
      <c r="C15" s="19">
        <f t="shared" si="0"/>
        <v>89.721791333427348</v>
      </c>
      <c r="D15" s="13">
        <f t="shared" si="2"/>
        <v>5102</v>
      </c>
      <c r="E15" s="20">
        <f t="shared" si="3"/>
        <v>10.278208666572656</v>
      </c>
      <c r="F15" s="15">
        <f t="shared" si="4"/>
        <v>49639</v>
      </c>
      <c r="G15" s="16">
        <f t="shared" si="5"/>
        <v>23326</v>
      </c>
      <c r="H15" s="22">
        <f t="shared" si="6"/>
        <v>91.787667729115014</v>
      </c>
      <c r="I15" s="23">
        <v>2087</v>
      </c>
      <c r="J15" s="22">
        <f t="shared" si="7"/>
        <v>8.2123322708849802</v>
      </c>
      <c r="K15" s="21">
        <v>25413</v>
      </c>
      <c r="L15" s="16">
        <f t="shared" si="8"/>
        <v>21211</v>
      </c>
      <c r="M15" s="20">
        <f t="shared" si="9"/>
        <v>87.55469330471395</v>
      </c>
      <c r="N15" s="23">
        <v>3015</v>
      </c>
      <c r="O15" s="20">
        <f t="shared" si="10"/>
        <v>12.445306695286057</v>
      </c>
      <c r="P15" s="21">
        <v>24226</v>
      </c>
      <c r="Q15" s="42"/>
      <c r="R15" s="42"/>
      <c r="S15" s="42"/>
      <c r="T15" s="42"/>
      <c r="U15" s="42"/>
      <c r="V15" s="42"/>
    </row>
    <row r="16" spans="1:22" s="2" customFormat="1" ht="21.95" customHeight="1" x14ac:dyDescent="0.25">
      <c r="A16" s="10" t="s">
        <v>126</v>
      </c>
      <c r="B16" s="11">
        <f t="shared" si="1"/>
        <v>13370</v>
      </c>
      <c r="C16" s="19">
        <f t="shared" si="0"/>
        <v>89.467344753747327</v>
      </c>
      <c r="D16" s="13">
        <f t="shared" si="2"/>
        <v>1574</v>
      </c>
      <c r="E16" s="20">
        <f t="shared" si="3"/>
        <v>10.532655246252677</v>
      </c>
      <c r="F16" s="15">
        <f t="shared" si="4"/>
        <v>14944</v>
      </c>
      <c r="G16" s="16">
        <f t="shared" si="5"/>
        <v>6966</v>
      </c>
      <c r="H16" s="22">
        <f t="shared" si="6"/>
        <v>90.785872540075587</v>
      </c>
      <c r="I16" s="23">
        <v>707</v>
      </c>
      <c r="J16" s="22">
        <f t="shared" si="7"/>
        <v>9.214127459924411</v>
      </c>
      <c r="K16" s="21">
        <v>7673</v>
      </c>
      <c r="L16" s="16">
        <f t="shared" si="8"/>
        <v>6404</v>
      </c>
      <c r="M16" s="20">
        <f t="shared" si="9"/>
        <v>88.07591803053225</v>
      </c>
      <c r="N16" s="23">
        <v>867</v>
      </c>
      <c r="O16" s="20">
        <f t="shared" si="10"/>
        <v>11.924081969467748</v>
      </c>
      <c r="P16" s="21">
        <v>7271</v>
      </c>
      <c r="Q16" s="42"/>
      <c r="R16" s="42"/>
      <c r="S16" s="42"/>
      <c r="T16" s="42"/>
      <c r="U16" s="42"/>
      <c r="V16" s="42"/>
    </row>
    <row r="17" spans="1:22" s="2" customFormat="1" ht="21.95" customHeight="1" x14ac:dyDescent="0.25">
      <c r="A17" s="10" t="s">
        <v>127</v>
      </c>
      <c r="B17" s="11">
        <f t="shared" si="1"/>
        <v>48332</v>
      </c>
      <c r="C17" s="19">
        <f t="shared" si="0"/>
        <v>92.157498331585472</v>
      </c>
      <c r="D17" s="13">
        <f t="shared" si="2"/>
        <v>4113</v>
      </c>
      <c r="E17" s="20">
        <f t="shared" si="3"/>
        <v>7.8425016684145294</v>
      </c>
      <c r="F17" s="15">
        <f t="shared" si="4"/>
        <v>52445</v>
      </c>
      <c r="G17" s="16">
        <f t="shared" si="5"/>
        <v>25377</v>
      </c>
      <c r="H17" s="22">
        <f t="shared" si="6"/>
        <v>94.885025238362303</v>
      </c>
      <c r="I17" s="23">
        <v>1368</v>
      </c>
      <c r="J17" s="22">
        <f t="shared" si="7"/>
        <v>5.1149747616376899</v>
      </c>
      <c r="K17" s="21">
        <v>26745</v>
      </c>
      <c r="L17" s="16">
        <f t="shared" si="8"/>
        <v>22955</v>
      </c>
      <c r="M17" s="20">
        <f t="shared" si="9"/>
        <v>89.319066147859928</v>
      </c>
      <c r="N17" s="23">
        <v>2745</v>
      </c>
      <c r="O17" s="20">
        <f t="shared" si="10"/>
        <v>10.680933852140077</v>
      </c>
      <c r="P17" s="21">
        <v>25700</v>
      </c>
      <c r="Q17" s="42"/>
      <c r="R17" s="42"/>
      <c r="S17" s="42"/>
      <c r="T17" s="42"/>
      <c r="U17" s="42"/>
      <c r="V17" s="42"/>
    </row>
    <row r="18" spans="1:22" s="2" customFormat="1" ht="21.95" customHeight="1" x14ac:dyDescent="0.25">
      <c r="A18" s="10" t="s">
        <v>128</v>
      </c>
      <c r="B18" s="11">
        <f t="shared" si="1"/>
        <v>11922</v>
      </c>
      <c r="C18" s="19">
        <f t="shared" si="0"/>
        <v>89.149779406266362</v>
      </c>
      <c r="D18" s="13">
        <f t="shared" si="2"/>
        <v>1451</v>
      </c>
      <c r="E18" s="20">
        <f t="shared" si="3"/>
        <v>10.850220593733642</v>
      </c>
      <c r="F18" s="15">
        <f t="shared" si="4"/>
        <v>13373</v>
      </c>
      <c r="G18" s="16">
        <f t="shared" si="5"/>
        <v>6218</v>
      </c>
      <c r="H18" s="22">
        <f t="shared" si="6"/>
        <v>90.667833187518227</v>
      </c>
      <c r="I18" s="23">
        <v>640</v>
      </c>
      <c r="J18" s="22">
        <f t="shared" si="7"/>
        <v>9.3321668124817734</v>
      </c>
      <c r="K18" s="21">
        <v>6858</v>
      </c>
      <c r="L18" s="16">
        <f t="shared" si="8"/>
        <v>5704</v>
      </c>
      <c r="M18" s="20">
        <f t="shared" si="9"/>
        <v>87.551803530314658</v>
      </c>
      <c r="N18" s="23">
        <v>811</v>
      </c>
      <c r="O18" s="20">
        <f t="shared" si="10"/>
        <v>12.448196469685341</v>
      </c>
      <c r="P18" s="21">
        <v>6515</v>
      </c>
      <c r="Q18" s="42"/>
      <c r="R18" s="42"/>
      <c r="S18" s="42"/>
      <c r="T18" s="42"/>
      <c r="U18" s="42"/>
      <c r="V18" s="42"/>
    </row>
    <row r="19" spans="1:22" s="2" customFormat="1" ht="21.95" customHeight="1" x14ac:dyDescent="0.25">
      <c r="A19" s="10" t="s">
        <v>129</v>
      </c>
      <c r="B19" s="11">
        <f t="shared" si="1"/>
        <v>50118</v>
      </c>
      <c r="C19" s="19">
        <f t="shared" si="0"/>
        <v>85.492042372447671</v>
      </c>
      <c r="D19" s="13">
        <f t="shared" si="2"/>
        <v>8505</v>
      </c>
      <c r="E19" s="20">
        <f t="shared" si="3"/>
        <v>14.507957627552326</v>
      </c>
      <c r="F19" s="15">
        <f t="shared" si="4"/>
        <v>58623</v>
      </c>
      <c r="G19" s="16">
        <f t="shared" si="5"/>
        <v>25639</v>
      </c>
      <c r="H19" s="22">
        <f t="shared" si="6"/>
        <v>86.527623097431743</v>
      </c>
      <c r="I19" s="23">
        <v>3992</v>
      </c>
      <c r="J19" s="22">
        <f t="shared" si="7"/>
        <v>13.472376902568255</v>
      </c>
      <c r="K19" s="21">
        <v>29631</v>
      </c>
      <c r="L19" s="16">
        <f t="shared" si="8"/>
        <v>24479</v>
      </c>
      <c r="M19" s="20">
        <f t="shared" si="9"/>
        <v>84.433636865342166</v>
      </c>
      <c r="N19" s="23">
        <v>4513</v>
      </c>
      <c r="O19" s="20">
        <f t="shared" si="10"/>
        <v>15.566363134657838</v>
      </c>
      <c r="P19" s="21">
        <v>28992</v>
      </c>
      <c r="Q19" s="42"/>
      <c r="R19" s="42"/>
      <c r="S19" s="42"/>
      <c r="T19" s="42"/>
      <c r="U19" s="42"/>
      <c r="V19" s="42"/>
    </row>
    <row r="20" spans="1:22" s="2" customFormat="1" ht="21.95" customHeight="1" thickBot="1" x14ac:dyDescent="0.3">
      <c r="A20" s="24" t="s">
        <v>130</v>
      </c>
      <c r="B20" s="11">
        <f t="shared" si="1"/>
        <v>11047</v>
      </c>
      <c r="C20" s="25">
        <f t="shared" si="0"/>
        <v>82.391109785202872</v>
      </c>
      <c r="D20" s="13">
        <f t="shared" si="2"/>
        <v>2361</v>
      </c>
      <c r="E20" s="26">
        <f t="shared" si="3"/>
        <v>17.608890214797135</v>
      </c>
      <c r="F20" s="15">
        <f t="shared" si="4"/>
        <v>13408</v>
      </c>
      <c r="G20" s="16">
        <f t="shared" si="5"/>
        <v>5801</v>
      </c>
      <c r="H20" s="28">
        <f t="shared" si="6"/>
        <v>84.772760485167325</v>
      </c>
      <c r="I20" s="29">
        <v>1042</v>
      </c>
      <c r="J20" s="28">
        <f t="shared" si="7"/>
        <v>15.227239514832675</v>
      </c>
      <c r="K20" s="27">
        <v>6843</v>
      </c>
      <c r="L20" s="16">
        <f t="shared" si="8"/>
        <v>5246</v>
      </c>
      <c r="M20" s="26">
        <f t="shared" si="9"/>
        <v>79.908606245239909</v>
      </c>
      <c r="N20" s="29">
        <v>1319</v>
      </c>
      <c r="O20" s="26">
        <f t="shared" si="10"/>
        <v>20.091393754760091</v>
      </c>
      <c r="P20" s="27">
        <v>6565</v>
      </c>
      <c r="Q20" s="42"/>
      <c r="R20" s="42"/>
      <c r="S20" s="42"/>
      <c r="T20" s="42"/>
      <c r="U20" s="42"/>
      <c r="V20" s="42"/>
    </row>
    <row r="21" spans="1:22" s="2" customFormat="1" ht="21.95" customHeight="1" thickBot="1" x14ac:dyDescent="0.3">
      <c r="A21" s="30" t="s">
        <v>11</v>
      </c>
      <c r="B21" s="31">
        <f>SUM(B7:B20)</f>
        <v>522952</v>
      </c>
      <c r="C21" s="32">
        <f t="shared" si="0"/>
        <v>88.76230565550955</v>
      </c>
      <c r="D21" s="33">
        <f>SUM(D7:D20)</f>
        <v>66208</v>
      </c>
      <c r="E21" s="34">
        <f t="shared" si="3"/>
        <v>11.23769434449046</v>
      </c>
      <c r="F21" s="35">
        <f>SUM(F7:F20)</f>
        <v>589160</v>
      </c>
      <c r="G21" s="36">
        <f>SUM(G7:G20)</f>
        <v>275320</v>
      </c>
      <c r="H21" s="37">
        <f t="shared" si="6"/>
        <v>91.066957301200361</v>
      </c>
      <c r="I21" s="38">
        <f>SUM(I7:I20)</f>
        <v>27007</v>
      </c>
      <c r="J21" s="37">
        <f t="shared" si="7"/>
        <v>8.9330426987996443</v>
      </c>
      <c r="K21" s="35">
        <f>SUM(K7:K20)</f>
        <v>302327</v>
      </c>
      <c r="L21" s="36">
        <f>SUM(L7:L20)</f>
        <v>247632</v>
      </c>
      <c r="M21" s="34">
        <f t="shared" si="9"/>
        <v>86.33316250222255</v>
      </c>
      <c r="N21" s="38">
        <f>SUM(N7:N20)</f>
        <v>39201</v>
      </c>
      <c r="O21" s="34">
        <f t="shared" si="10"/>
        <v>13.666837497777454</v>
      </c>
      <c r="P21" s="35">
        <f>SUM(P7:P20)</f>
        <v>286833</v>
      </c>
      <c r="Q21" s="42"/>
      <c r="R21" s="42"/>
      <c r="S21" s="42"/>
      <c r="T21" s="42"/>
      <c r="U21" s="42"/>
      <c r="V21" s="42"/>
    </row>
    <row r="22" spans="1:22" s="1" customFormat="1" ht="15" customHeight="1" x14ac:dyDescent="0.25">
      <c r="A22" s="3" t="s">
        <v>31</v>
      </c>
      <c r="B22" s="3"/>
      <c r="C22" s="3"/>
      <c r="D22" s="3"/>
      <c r="E22" s="3"/>
      <c r="F22" s="3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1" customFormat="1" ht="15" customHeight="1" x14ac:dyDescent="0.25">
      <c r="A23" s="3" t="s">
        <v>30</v>
      </c>
      <c r="B23" s="3"/>
      <c r="C23" s="3"/>
      <c r="D23" s="3"/>
      <c r="E23" s="3"/>
      <c r="F23" s="3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1" customFormat="1" ht="15" customHeight="1" x14ac:dyDescent="0.25">
      <c r="A24" s="3" t="s">
        <v>62</v>
      </c>
      <c r="B24" s="3"/>
      <c r="C24" s="3"/>
      <c r="D24" s="3"/>
      <c r="E24" s="3"/>
      <c r="F24" s="3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1 E21 H21 J21 M21 O21 E7:E20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outlinePr summaryBelow="0" summaryRight="0"/>
  </sheetPr>
  <dimension ref="A1:P24"/>
  <sheetViews>
    <sheetView showGridLines="0" topLeftCell="A5" workbookViewId="0">
      <selection activeCell="A24" sqref="A24"/>
    </sheetView>
  </sheetViews>
  <sheetFormatPr baseColWidth="10" defaultColWidth="9.140625" defaultRowHeight="15" x14ac:dyDescent="0.25"/>
  <cols>
    <col min="1" max="1" width="17.4257812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710937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710937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7109375" style="6" customWidth="1"/>
  </cols>
  <sheetData>
    <row r="1" spans="1:16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6" ht="46.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131</v>
      </c>
      <c r="B7" s="11">
        <f>G7+L7</f>
        <v>31380</v>
      </c>
      <c r="C7" s="12">
        <f t="shared" ref="C7:C21" si="0">B7/F7*100</f>
        <v>89.23138169306452</v>
      </c>
      <c r="D7" s="13">
        <f>I7+N7</f>
        <v>3787</v>
      </c>
      <c r="E7" s="14">
        <f>D7/F7*100</f>
        <v>10.76861830693548</v>
      </c>
      <c r="F7" s="15">
        <f>K7+P7</f>
        <v>35167</v>
      </c>
      <c r="G7" s="16">
        <f>K7-I7</f>
        <v>15645</v>
      </c>
      <c r="H7" s="17">
        <f>G7/K7*100</f>
        <v>91.464484068985669</v>
      </c>
      <c r="I7" s="18">
        <v>1460</v>
      </c>
      <c r="J7" s="17">
        <f>I7/K7*100</f>
        <v>8.5355159310143236</v>
      </c>
      <c r="K7" s="15">
        <v>17105</v>
      </c>
      <c r="L7" s="16">
        <f>P7-N7</f>
        <v>15735</v>
      </c>
      <c r="M7" s="14">
        <f>L7/P7*100</f>
        <v>87.116598383346258</v>
      </c>
      <c r="N7" s="18">
        <v>2327</v>
      </c>
      <c r="O7" s="14">
        <f>N7/P7*100</f>
        <v>12.883401616653748</v>
      </c>
      <c r="P7" s="15">
        <v>18062</v>
      </c>
    </row>
    <row r="8" spans="1:16" s="2" customFormat="1" ht="21.95" customHeight="1" x14ac:dyDescent="0.25">
      <c r="A8" s="10" t="s">
        <v>132</v>
      </c>
      <c r="B8" s="11">
        <f t="shared" ref="B8:B20" si="1">G8+L8</f>
        <v>39705</v>
      </c>
      <c r="C8" s="19">
        <f t="shared" si="0"/>
        <v>88.77585243152599</v>
      </c>
      <c r="D8" s="13">
        <f t="shared" ref="D8:D20" si="2">I8+N8</f>
        <v>5020</v>
      </c>
      <c r="E8" s="20">
        <f t="shared" ref="E8:E21" si="3">D8/F8*100</f>
        <v>11.224147568474008</v>
      </c>
      <c r="F8" s="15">
        <f t="shared" ref="F8:F20" si="4">K8+P8</f>
        <v>44725</v>
      </c>
      <c r="G8" s="16">
        <f t="shared" ref="G8:G20" si="5">K8-I8</f>
        <v>19859</v>
      </c>
      <c r="H8" s="22">
        <f t="shared" ref="H8:H21" si="6">G8/K8*100</f>
        <v>91.910029157217565</v>
      </c>
      <c r="I8" s="23">
        <v>1748</v>
      </c>
      <c r="J8" s="22">
        <f t="shared" ref="J8:J21" si="7">I8/K8*100</f>
        <v>8.0899708427824315</v>
      </c>
      <c r="K8" s="21">
        <v>21607</v>
      </c>
      <c r="L8" s="16">
        <f t="shared" ref="L8:L20" si="8">P8-N8</f>
        <v>19846</v>
      </c>
      <c r="M8" s="20">
        <f t="shared" ref="M8:M21" si="9">L8/P8*100</f>
        <v>85.846526516134617</v>
      </c>
      <c r="N8" s="23">
        <v>3272</v>
      </c>
      <c r="O8" s="20">
        <f t="shared" ref="O8:O21" si="10">N8/P8*100</f>
        <v>14.153473483865387</v>
      </c>
      <c r="P8" s="21">
        <v>23118</v>
      </c>
    </row>
    <row r="9" spans="1:16" s="2" customFormat="1" ht="21.95" customHeight="1" x14ac:dyDescent="0.25">
      <c r="A9" s="10" t="s">
        <v>133</v>
      </c>
      <c r="B9" s="11">
        <f t="shared" si="1"/>
        <v>13965</v>
      </c>
      <c r="C9" s="19">
        <f t="shared" si="0"/>
        <v>87.968503937007867</v>
      </c>
      <c r="D9" s="13">
        <f t="shared" si="2"/>
        <v>1910</v>
      </c>
      <c r="E9" s="20">
        <f t="shared" si="3"/>
        <v>12.031496062992126</v>
      </c>
      <c r="F9" s="15">
        <f t="shared" si="4"/>
        <v>15875</v>
      </c>
      <c r="G9" s="16">
        <f t="shared" si="5"/>
        <v>6701</v>
      </c>
      <c r="H9" s="22">
        <f t="shared" si="6"/>
        <v>88.884467435999468</v>
      </c>
      <c r="I9" s="23">
        <v>838</v>
      </c>
      <c r="J9" s="22">
        <f t="shared" si="7"/>
        <v>11.115532564000532</v>
      </c>
      <c r="K9" s="21">
        <v>7539</v>
      </c>
      <c r="L9" s="16">
        <f t="shared" si="8"/>
        <v>7264</v>
      </c>
      <c r="M9" s="20">
        <f t="shared" si="9"/>
        <v>87.140115163147797</v>
      </c>
      <c r="N9" s="23">
        <v>1072</v>
      </c>
      <c r="O9" s="20">
        <f t="shared" si="10"/>
        <v>12.859884836852206</v>
      </c>
      <c r="P9" s="21">
        <v>8336</v>
      </c>
    </row>
    <row r="10" spans="1:16" s="2" customFormat="1" ht="21.95" customHeight="1" x14ac:dyDescent="0.25">
      <c r="A10" s="10" t="s">
        <v>134</v>
      </c>
      <c r="B10" s="11">
        <f t="shared" si="1"/>
        <v>15801</v>
      </c>
      <c r="C10" s="19">
        <f t="shared" si="0"/>
        <v>83.338607594936704</v>
      </c>
      <c r="D10" s="13">
        <f t="shared" si="2"/>
        <v>3159</v>
      </c>
      <c r="E10" s="20">
        <f t="shared" si="3"/>
        <v>16.661392405063292</v>
      </c>
      <c r="F10" s="15">
        <f t="shared" si="4"/>
        <v>18960</v>
      </c>
      <c r="G10" s="16">
        <f t="shared" si="5"/>
        <v>7561</v>
      </c>
      <c r="H10" s="22">
        <f t="shared" si="6"/>
        <v>83.611633307530681</v>
      </c>
      <c r="I10" s="23">
        <v>1482</v>
      </c>
      <c r="J10" s="22">
        <f t="shared" si="7"/>
        <v>16.388366692469315</v>
      </c>
      <c r="K10" s="21">
        <v>9043</v>
      </c>
      <c r="L10" s="16">
        <f t="shared" si="8"/>
        <v>8240</v>
      </c>
      <c r="M10" s="20">
        <f t="shared" si="9"/>
        <v>83.089644045578297</v>
      </c>
      <c r="N10" s="23">
        <v>1677</v>
      </c>
      <c r="O10" s="20">
        <f t="shared" si="10"/>
        <v>16.9103559544217</v>
      </c>
      <c r="P10" s="21">
        <v>9917</v>
      </c>
    </row>
    <row r="11" spans="1:16" s="2" customFormat="1" ht="21.95" customHeight="1" x14ac:dyDescent="0.25">
      <c r="A11" s="10" t="s">
        <v>135</v>
      </c>
      <c r="B11" s="11">
        <f t="shared" si="1"/>
        <v>8569</v>
      </c>
      <c r="C11" s="19">
        <f t="shared" si="0"/>
        <v>84.984627590994748</v>
      </c>
      <c r="D11" s="13">
        <f t="shared" si="2"/>
        <v>1514</v>
      </c>
      <c r="E11" s="20">
        <f t="shared" si="3"/>
        <v>15.015372409005256</v>
      </c>
      <c r="F11" s="15">
        <f t="shared" si="4"/>
        <v>10083</v>
      </c>
      <c r="G11" s="16">
        <f t="shared" si="5"/>
        <v>4202</v>
      </c>
      <c r="H11" s="22">
        <f t="shared" si="6"/>
        <v>86.460905349794231</v>
      </c>
      <c r="I11" s="23">
        <v>658</v>
      </c>
      <c r="J11" s="22">
        <f t="shared" si="7"/>
        <v>13.53909465020576</v>
      </c>
      <c r="K11" s="21">
        <v>4860</v>
      </c>
      <c r="L11" s="16">
        <f t="shared" si="8"/>
        <v>4367</v>
      </c>
      <c r="M11" s="20">
        <f t="shared" si="9"/>
        <v>83.610951560405894</v>
      </c>
      <c r="N11" s="23">
        <v>856</v>
      </c>
      <c r="O11" s="20">
        <f t="shared" si="10"/>
        <v>16.389048439594102</v>
      </c>
      <c r="P11" s="21">
        <v>5223</v>
      </c>
    </row>
    <row r="12" spans="1:16" s="2" customFormat="1" ht="21.95" customHeight="1" x14ac:dyDescent="0.25">
      <c r="A12" s="10" t="s">
        <v>136</v>
      </c>
      <c r="B12" s="11">
        <f t="shared" si="1"/>
        <v>17278</v>
      </c>
      <c r="C12" s="19">
        <f t="shared" si="0"/>
        <v>86.23477740067878</v>
      </c>
      <c r="D12" s="13">
        <f t="shared" si="2"/>
        <v>2758</v>
      </c>
      <c r="E12" s="20">
        <f t="shared" si="3"/>
        <v>13.765222599321222</v>
      </c>
      <c r="F12" s="15">
        <f t="shared" si="4"/>
        <v>20036</v>
      </c>
      <c r="G12" s="16">
        <f t="shared" si="5"/>
        <v>8596</v>
      </c>
      <c r="H12" s="22">
        <f t="shared" si="6"/>
        <v>87.91163837185519</v>
      </c>
      <c r="I12" s="23">
        <v>1182</v>
      </c>
      <c r="J12" s="22">
        <f t="shared" si="7"/>
        <v>12.088361628144815</v>
      </c>
      <c r="K12" s="21">
        <v>9778</v>
      </c>
      <c r="L12" s="16">
        <f t="shared" si="8"/>
        <v>8682</v>
      </c>
      <c r="M12" s="20">
        <f t="shared" si="9"/>
        <v>84.636381360889061</v>
      </c>
      <c r="N12" s="23">
        <v>1576</v>
      </c>
      <c r="O12" s="20">
        <f t="shared" si="10"/>
        <v>15.363618639110937</v>
      </c>
      <c r="P12" s="21">
        <v>10258</v>
      </c>
    </row>
    <row r="13" spans="1:16" s="2" customFormat="1" ht="21.95" customHeight="1" x14ac:dyDescent="0.25">
      <c r="A13" s="10" t="s">
        <v>137</v>
      </c>
      <c r="B13" s="11">
        <f t="shared" si="1"/>
        <v>8216</v>
      </c>
      <c r="C13" s="19">
        <f t="shared" si="0"/>
        <v>89.674743505784761</v>
      </c>
      <c r="D13" s="13">
        <f t="shared" si="2"/>
        <v>946</v>
      </c>
      <c r="E13" s="20">
        <f t="shared" si="3"/>
        <v>10.325256494215237</v>
      </c>
      <c r="F13" s="15">
        <f t="shared" si="4"/>
        <v>9162</v>
      </c>
      <c r="G13" s="16">
        <f t="shared" si="5"/>
        <v>4184</v>
      </c>
      <c r="H13" s="22">
        <f t="shared" si="6"/>
        <v>92.915833888518762</v>
      </c>
      <c r="I13" s="23">
        <v>319</v>
      </c>
      <c r="J13" s="22">
        <f t="shared" si="7"/>
        <v>7.0841661114812338</v>
      </c>
      <c r="K13" s="21">
        <v>4503</v>
      </c>
      <c r="L13" s="16">
        <f t="shared" si="8"/>
        <v>4032</v>
      </c>
      <c r="M13" s="20">
        <f t="shared" si="9"/>
        <v>86.542176432710889</v>
      </c>
      <c r="N13" s="23">
        <v>627</v>
      </c>
      <c r="O13" s="20">
        <f t="shared" si="10"/>
        <v>13.457823567289118</v>
      </c>
      <c r="P13" s="21">
        <v>4659</v>
      </c>
    </row>
    <row r="14" spans="1:16" s="2" customFormat="1" ht="21.95" customHeight="1" x14ac:dyDescent="0.25">
      <c r="A14" s="10" t="s">
        <v>138</v>
      </c>
      <c r="B14" s="11">
        <f t="shared" si="1"/>
        <v>44136</v>
      </c>
      <c r="C14" s="19">
        <f t="shared" si="0"/>
        <v>89.344129554655865</v>
      </c>
      <c r="D14" s="13">
        <f t="shared" si="2"/>
        <v>5264</v>
      </c>
      <c r="E14" s="20">
        <f t="shared" si="3"/>
        <v>10.655870445344128</v>
      </c>
      <c r="F14" s="15">
        <f t="shared" si="4"/>
        <v>49400</v>
      </c>
      <c r="G14" s="16">
        <f t="shared" si="5"/>
        <v>21876</v>
      </c>
      <c r="H14" s="22">
        <f t="shared" si="6"/>
        <v>90.809464508094649</v>
      </c>
      <c r="I14" s="23">
        <v>2214</v>
      </c>
      <c r="J14" s="22">
        <f t="shared" si="7"/>
        <v>9.1905354919053543</v>
      </c>
      <c r="K14" s="21">
        <v>24090</v>
      </c>
      <c r="L14" s="16">
        <f t="shared" si="8"/>
        <v>22260</v>
      </c>
      <c r="M14" s="20">
        <f t="shared" si="9"/>
        <v>87.949427103911489</v>
      </c>
      <c r="N14" s="23">
        <v>3050</v>
      </c>
      <c r="O14" s="20">
        <f t="shared" si="10"/>
        <v>12.050572896088504</v>
      </c>
      <c r="P14" s="21">
        <v>25310</v>
      </c>
    </row>
    <row r="15" spans="1:16" s="2" customFormat="1" ht="21.95" customHeight="1" x14ac:dyDescent="0.25">
      <c r="A15" s="10" t="s">
        <v>139</v>
      </c>
      <c r="B15" s="11">
        <f t="shared" si="1"/>
        <v>24931</v>
      </c>
      <c r="C15" s="19">
        <f t="shared" si="0"/>
        <v>89.890030647196681</v>
      </c>
      <c r="D15" s="13">
        <f t="shared" si="2"/>
        <v>2804</v>
      </c>
      <c r="E15" s="20">
        <f t="shared" si="3"/>
        <v>10.109969352803319</v>
      </c>
      <c r="F15" s="15">
        <f t="shared" si="4"/>
        <v>27735</v>
      </c>
      <c r="G15" s="16">
        <f t="shared" si="5"/>
        <v>12549</v>
      </c>
      <c r="H15" s="22">
        <f t="shared" si="6"/>
        <v>91.411713286713294</v>
      </c>
      <c r="I15" s="23">
        <v>1179</v>
      </c>
      <c r="J15" s="22">
        <f t="shared" si="7"/>
        <v>8.5882867132867133</v>
      </c>
      <c r="K15" s="21">
        <v>13728</v>
      </c>
      <c r="L15" s="16">
        <f t="shared" si="8"/>
        <v>12382</v>
      </c>
      <c r="M15" s="20">
        <f t="shared" si="9"/>
        <v>88.398657813950166</v>
      </c>
      <c r="N15" s="23">
        <v>1625</v>
      </c>
      <c r="O15" s="20">
        <f t="shared" si="10"/>
        <v>11.601342186049832</v>
      </c>
      <c r="P15" s="21">
        <v>14007</v>
      </c>
    </row>
    <row r="16" spans="1:16" s="2" customFormat="1" ht="21.95" customHeight="1" x14ac:dyDescent="0.25">
      <c r="A16" s="10" t="s">
        <v>140</v>
      </c>
      <c r="B16" s="11">
        <f t="shared" si="1"/>
        <v>17046</v>
      </c>
      <c r="C16" s="19">
        <f t="shared" si="0"/>
        <v>87.698718938107731</v>
      </c>
      <c r="D16" s="13">
        <f t="shared" si="2"/>
        <v>2391</v>
      </c>
      <c r="E16" s="20">
        <f t="shared" si="3"/>
        <v>12.301281061892269</v>
      </c>
      <c r="F16" s="15">
        <f t="shared" si="4"/>
        <v>19437</v>
      </c>
      <c r="G16" s="16">
        <f t="shared" si="5"/>
        <v>8487</v>
      </c>
      <c r="H16" s="22">
        <f t="shared" si="6"/>
        <v>89.130434782608688</v>
      </c>
      <c r="I16" s="23">
        <v>1035</v>
      </c>
      <c r="J16" s="22">
        <f t="shared" si="7"/>
        <v>10.869565217391305</v>
      </c>
      <c r="K16" s="21">
        <v>9522</v>
      </c>
      <c r="L16" s="16">
        <f t="shared" si="8"/>
        <v>8559</v>
      </c>
      <c r="M16" s="20">
        <f t="shared" si="9"/>
        <v>86.323751891074124</v>
      </c>
      <c r="N16" s="23">
        <v>1356</v>
      </c>
      <c r="O16" s="20">
        <f t="shared" si="10"/>
        <v>13.67624810892587</v>
      </c>
      <c r="P16" s="21">
        <v>9915</v>
      </c>
    </row>
    <row r="17" spans="1:16" s="2" customFormat="1" ht="21.95" customHeight="1" x14ac:dyDescent="0.25">
      <c r="A17" s="10" t="s">
        <v>141</v>
      </c>
      <c r="B17" s="11">
        <f t="shared" si="1"/>
        <v>14945</v>
      </c>
      <c r="C17" s="19">
        <f t="shared" si="0"/>
        <v>89.927191768457789</v>
      </c>
      <c r="D17" s="13">
        <f t="shared" si="2"/>
        <v>1674</v>
      </c>
      <c r="E17" s="20">
        <f t="shared" si="3"/>
        <v>10.07280823154221</v>
      </c>
      <c r="F17" s="15">
        <f t="shared" si="4"/>
        <v>16619</v>
      </c>
      <c r="G17" s="16">
        <f t="shared" si="5"/>
        <v>7485</v>
      </c>
      <c r="H17" s="22">
        <f t="shared" si="6"/>
        <v>92.327618107808064</v>
      </c>
      <c r="I17" s="23">
        <v>622</v>
      </c>
      <c r="J17" s="22">
        <f t="shared" si="7"/>
        <v>7.6723818921919333</v>
      </c>
      <c r="K17" s="21">
        <v>8107</v>
      </c>
      <c r="L17" s="16">
        <f t="shared" si="8"/>
        <v>7460</v>
      </c>
      <c r="M17" s="20">
        <f t="shared" si="9"/>
        <v>87.640977443609032</v>
      </c>
      <c r="N17" s="23">
        <v>1052</v>
      </c>
      <c r="O17" s="20">
        <f t="shared" si="10"/>
        <v>12.359022556390977</v>
      </c>
      <c r="P17" s="21">
        <v>8512</v>
      </c>
    </row>
    <row r="18" spans="1:16" s="2" customFormat="1" ht="21.95" customHeight="1" x14ac:dyDescent="0.25">
      <c r="A18" s="10" t="s">
        <v>142</v>
      </c>
      <c r="B18" s="11">
        <f t="shared" si="1"/>
        <v>12446</v>
      </c>
      <c r="C18" s="19">
        <f t="shared" si="0"/>
        <v>91.852398523985229</v>
      </c>
      <c r="D18" s="13">
        <f t="shared" si="2"/>
        <v>1104</v>
      </c>
      <c r="E18" s="20">
        <f t="shared" si="3"/>
        <v>8.1476014760147599</v>
      </c>
      <c r="F18" s="15">
        <f t="shared" si="4"/>
        <v>13550</v>
      </c>
      <c r="G18" s="16">
        <f t="shared" si="5"/>
        <v>6185</v>
      </c>
      <c r="H18" s="22">
        <f t="shared" si="6"/>
        <v>93.133564222255686</v>
      </c>
      <c r="I18" s="23">
        <v>456</v>
      </c>
      <c r="J18" s="22">
        <f t="shared" si="7"/>
        <v>6.8664357777443161</v>
      </c>
      <c r="K18" s="21">
        <v>6641</v>
      </c>
      <c r="L18" s="16">
        <f t="shared" si="8"/>
        <v>6261</v>
      </c>
      <c r="M18" s="20">
        <f t="shared" si="9"/>
        <v>90.620929222752935</v>
      </c>
      <c r="N18" s="23">
        <v>648</v>
      </c>
      <c r="O18" s="20">
        <f t="shared" si="10"/>
        <v>9.3790707772470689</v>
      </c>
      <c r="P18" s="21">
        <v>6909</v>
      </c>
    </row>
    <row r="19" spans="1:16" s="2" customFormat="1" ht="21.95" customHeight="1" x14ac:dyDescent="0.25">
      <c r="A19" s="10" t="s">
        <v>143</v>
      </c>
      <c r="B19" s="11">
        <f t="shared" si="1"/>
        <v>17997</v>
      </c>
      <c r="C19" s="19">
        <f t="shared" si="0"/>
        <v>86.507402422611037</v>
      </c>
      <c r="D19" s="13">
        <f t="shared" si="2"/>
        <v>2807</v>
      </c>
      <c r="E19" s="20">
        <f t="shared" si="3"/>
        <v>13.492597577388965</v>
      </c>
      <c r="F19" s="15">
        <f t="shared" si="4"/>
        <v>20804</v>
      </c>
      <c r="G19" s="16">
        <f t="shared" si="5"/>
        <v>9296</v>
      </c>
      <c r="H19" s="22">
        <f t="shared" si="6"/>
        <v>89.677792784101868</v>
      </c>
      <c r="I19" s="23">
        <v>1070</v>
      </c>
      <c r="J19" s="22">
        <f t="shared" si="7"/>
        <v>10.322207215898128</v>
      </c>
      <c r="K19" s="21">
        <v>10366</v>
      </c>
      <c r="L19" s="16">
        <f t="shared" si="8"/>
        <v>8701</v>
      </c>
      <c r="M19" s="20">
        <f t="shared" si="9"/>
        <v>83.358881011688055</v>
      </c>
      <c r="N19" s="23">
        <v>1737</v>
      </c>
      <c r="O19" s="20">
        <f t="shared" si="10"/>
        <v>16.641118988311938</v>
      </c>
      <c r="P19" s="21">
        <v>10438</v>
      </c>
    </row>
    <row r="20" spans="1:16" s="2" customFormat="1" ht="21.95" customHeight="1" thickBot="1" x14ac:dyDescent="0.3">
      <c r="A20" s="24" t="s">
        <v>144</v>
      </c>
      <c r="B20" s="11">
        <f t="shared" si="1"/>
        <v>25907</v>
      </c>
      <c r="C20" s="25">
        <f t="shared" si="0"/>
        <v>88.752997601918466</v>
      </c>
      <c r="D20" s="13">
        <f t="shared" si="2"/>
        <v>3283</v>
      </c>
      <c r="E20" s="26">
        <f t="shared" si="3"/>
        <v>11.247002398081534</v>
      </c>
      <c r="F20" s="15">
        <f t="shared" si="4"/>
        <v>29190</v>
      </c>
      <c r="G20" s="16">
        <f t="shared" si="5"/>
        <v>12544</v>
      </c>
      <c r="H20" s="28">
        <f t="shared" si="6"/>
        <v>89.843861910901012</v>
      </c>
      <c r="I20" s="29">
        <v>1418</v>
      </c>
      <c r="J20" s="28">
        <f t="shared" si="7"/>
        <v>10.156138089098983</v>
      </c>
      <c r="K20" s="27">
        <v>13962</v>
      </c>
      <c r="L20" s="16">
        <f t="shared" si="8"/>
        <v>13363</v>
      </c>
      <c r="M20" s="26">
        <f t="shared" si="9"/>
        <v>87.752823745731547</v>
      </c>
      <c r="N20" s="29">
        <v>1865</v>
      </c>
      <c r="O20" s="26">
        <f t="shared" si="10"/>
        <v>12.247176254268453</v>
      </c>
      <c r="P20" s="27">
        <v>15228</v>
      </c>
    </row>
    <row r="21" spans="1:16" s="2" customFormat="1" ht="21.95" customHeight="1" thickBot="1" x14ac:dyDescent="0.3">
      <c r="A21" s="30" t="s">
        <v>12</v>
      </c>
      <c r="B21" s="31">
        <f>SUM(B7:B20)</f>
        <v>292322</v>
      </c>
      <c r="C21" s="32">
        <f t="shared" si="0"/>
        <v>88.383427616003956</v>
      </c>
      <c r="D21" s="33">
        <f>SUM(D7:D20)</f>
        <v>38421</v>
      </c>
      <c r="E21" s="34">
        <f t="shared" si="3"/>
        <v>11.616572383996033</v>
      </c>
      <c r="F21" s="35">
        <f>SUM(F7:F20)</f>
        <v>330743</v>
      </c>
      <c r="G21" s="36">
        <f>SUM(G7:G20)</f>
        <v>145170</v>
      </c>
      <c r="H21" s="37">
        <f t="shared" si="6"/>
        <v>90.251226290169157</v>
      </c>
      <c r="I21" s="38">
        <f>SUM(I7:I20)</f>
        <v>15681</v>
      </c>
      <c r="J21" s="37">
        <f t="shared" si="7"/>
        <v>9.7487737098308358</v>
      </c>
      <c r="K21" s="35">
        <f>SUM(K7:K20)</f>
        <v>160851</v>
      </c>
      <c r="L21" s="36">
        <f>SUM(L7:L20)</f>
        <v>147152</v>
      </c>
      <c r="M21" s="34">
        <f t="shared" si="9"/>
        <v>86.615026016528148</v>
      </c>
      <c r="N21" s="38">
        <f>SUM(N7:N20)</f>
        <v>22740</v>
      </c>
      <c r="O21" s="34">
        <f t="shared" si="10"/>
        <v>13.384973983471854</v>
      </c>
      <c r="P21" s="35">
        <f>SUM(P7:P20)</f>
        <v>169892</v>
      </c>
    </row>
    <row r="22" spans="1:16" s="1" customFormat="1" ht="15" customHeight="1" x14ac:dyDescent="0.25">
      <c r="A22" s="3" t="s">
        <v>31</v>
      </c>
      <c r="B22" s="3"/>
      <c r="C22" s="3"/>
      <c r="D22" s="3"/>
      <c r="E22" s="3"/>
      <c r="F22" s="3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s="1" customFormat="1" ht="15" customHeight="1" x14ac:dyDescent="0.25">
      <c r="A23" s="3" t="s">
        <v>30</v>
      </c>
      <c r="B23" s="3"/>
      <c r="C23" s="3"/>
      <c r="D23" s="3"/>
      <c r="E23" s="3"/>
      <c r="F23" s="3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s="1" customFormat="1" ht="15" customHeight="1" x14ac:dyDescent="0.25">
      <c r="A24" s="3" t="s">
        <v>62</v>
      </c>
      <c r="B24" s="3"/>
      <c r="C24" s="3"/>
      <c r="D24" s="3"/>
      <c r="E24" s="3"/>
      <c r="F24" s="3"/>
      <c r="G24" s="6"/>
      <c r="H24" s="6"/>
      <c r="I24" s="6"/>
      <c r="J24" s="6"/>
      <c r="K24" s="6"/>
      <c r="L24" s="6"/>
      <c r="M24" s="6"/>
      <c r="N24" s="6"/>
      <c r="O24" s="6"/>
      <c r="P24" s="6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1 E21 H21 J21 M21 O21 E7:E20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outlinePr summaryBelow="0" summaryRight="0"/>
  </sheetPr>
  <dimension ref="A1:Y29"/>
  <sheetViews>
    <sheetView showGridLines="0" tabSelected="1" topLeftCell="A5" zoomScale="90" zoomScaleNormal="90" workbookViewId="0">
      <selection activeCell="F29" sqref="F29"/>
    </sheetView>
  </sheetViews>
  <sheetFormatPr baseColWidth="10" defaultColWidth="9.140625" defaultRowHeight="15" x14ac:dyDescent="0.25"/>
  <cols>
    <col min="1" max="1" width="21.140625" style="39" customWidth="1"/>
    <col min="2" max="2" width="8.855468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28515625" style="6" customWidth="1"/>
    <col min="7" max="7" width="8.855468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28515625" style="6" customWidth="1"/>
    <col min="12" max="12" width="8.855468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28515625" style="6" customWidth="1"/>
    <col min="17" max="25" width="9.140625" style="39"/>
  </cols>
  <sheetData>
    <row r="1" spans="1:25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5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5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5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25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25" ht="42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25" s="2" customFormat="1" ht="21.95" customHeight="1" x14ac:dyDescent="0.25">
      <c r="A7" s="10" t="s">
        <v>44</v>
      </c>
      <c r="B7" s="11">
        <f>G7+L7</f>
        <v>56334</v>
      </c>
      <c r="C7" s="12">
        <f t="shared" ref="C7:C26" si="0">B7/F7*100</f>
        <v>79.952880398529643</v>
      </c>
      <c r="D7" s="13">
        <f>I7+N7</f>
        <v>14125</v>
      </c>
      <c r="E7" s="14">
        <f>D7/F7*100</f>
        <v>20.04711960147036</v>
      </c>
      <c r="F7" s="15">
        <f>K7+P7</f>
        <v>70459</v>
      </c>
      <c r="G7" s="16">
        <f>K7-I7</f>
        <v>29101</v>
      </c>
      <c r="H7" s="17">
        <f>G7/K7*100</f>
        <v>86.543151133051808</v>
      </c>
      <c r="I7" s="18">
        <v>4525</v>
      </c>
      <c r="J7" s="17">
        <f>I7/K7*100</f>
        <v>13.456848866948196</v>
      </c>
      <c r="K7" s="15">
        <v>33626</v>
      </c>
      <c r="L7" s="16">
        <f>P7-N7</f>
        <v>27233</v>
      </c>
      <c r="M7" s="14">
        <f>L7/P7*100</f>
        <v>73.936415714169357</v>
      </c>
      <c r="N7" s="18">
        <v>9600</v>
      </c>
      <c r="O7" s="14">
        <f>N7/P7*100</f>
        <v>26.063584285830643</v>
      </c>
      <c r="P7" s="15">
        <v>36833</v>
      </c>
      <c r="Q7" s="42"/>
      <c r="R7" s="42"/>
      <c r="S7" s="42"/>
      <c r="T7" s="42"/>
      <c r="U7" s="42"/>
      <c r="V7" s="42"/>
      <c r="W7" s="42"/>
      <c r="X7" s="42"/>
      <c r="Y7" s="42"/>
    </row>
    <row r="8" spans="1:25" s="2" customFormat="1" ht="21.95" customHeight="1" x14ac:dyDescent="0.25">
      <c r="A8" s="10" t="s">
        <v>145</v>
      </c>
      <c r="B8" s="11">
        <f t="shared" ref="B8:B25" si="1">G8+L8</f>
        <v>2973</v>
      </c>
      <c r="C8" s="19">
        <f t="shared" si="0"/>
        <v>82.172470978441126</v>
      </c>
      <c r="D8" s="13">
        <f t="shared" ref="D8:D25" si="2">I8+N8</f>
        <v>645</v>
      </c>
      <c r="E8" s="20">
        <f t="shared" ref="E8:E26" si="3">D8/F8*100</f>
        <v>17.82752902155887</v>
      </c>
      <c r="F8" s="15">
        <f t="shared" ref="F8:F25" si="4">K8+P8</f>
        <v>3618</v>
      </c>
      <c r="G8" s="16">
        <f t="shared" ref="G8:G25" si="5">K8-I8</f>
        <v>1490</v>
      </c>
      <c r="H8" s="22">
        <f t="shared" ref="H8:H26" si="6">G8/K8*100</f>
        <v>87.032710280373834</v>
      </c>
      <c r="I8" s="23">
        <v>222</v>
      </c>
      <c r="J8" s="22">
        <f t="shared" ref="J8:J26" si="7">I8/K8*100</f>
        <v>12.967289719626168</v>
      </c>
      <c r="K8" s="21">
        <v>1712</v>
      </c>
      <c r="L8" s="16">
        <f t="shared" ref="L8:L25" si="8">P8-N8</f>
        <v>1483</v>
      </c>
      <c r="M8" s="20">
        <f t="shared" ref="M8:M26" si="9">L8/P8*100</f>
        <v>77.806925498426025</v>
      </c>
      <c r="N8" s="23">
        <v>423</v>
      </c>
      <c r="O8" s="20">
        <f t="shared" ref="O8:O26" si="10">N8/P8*100</f>
        <v>22.193074501573975</v>
      </c>
      <c r="P8" s="21">
        <v>1906</v>
      </c>
      <c r="Q8" s="42"/>
      <c r="R8" s="42"/>
      <c r="S8" s="42"/>
      <c r="T8" s="42"/>
      <c r="U8" s="42"/>
      <c r="V8" s="42"/>
      <c r="W8" s="42"/>
      <c r="X8" s="42"/>
      <c r="Y8" s="42"/>
    </row>
    <row r="9" spans="1:25" s="2" customFormat="1" ht="21.95" customHeight="1" x14ac:dyDescent="0.25">
      <c r="A9" s="10" t="s">
        <v>146</v>
      </c>
      <c r="B9" s="11">
        <f t="shared" si="1"/>
        <v>1836</v>
      </c>
      <c r="C9" s="19">
        <f t="shared" si="0"/>
        <v>93.197969543147209</v>
      </c>
      <c r="D9" s="13">
        <f t="shared" si="2"/>
        <v>134</v>
      </c>
      <c r="E9" s="20">
        <f t="shared" si="3"/>
        <v>6.8020304568527923</v>
      </c>
      <c r="F9" s="15">
        <f t="shared" si="4"/>
        <v>1970</v>
      </c>
      <c r="G9" s="16">
        <f t="shared" si="5"/>
        <v>885</v>
      </c>
      <c r="H9" s="22">
        <f t="shared" si="6"/>
        <v>96.300326441784549</v>
      </c>
      <c r="I9" s="23">
        <v>34</v>
      </c>
      <c r="J9" s="22">
        <f t="shared" si="7"/>
        <v>3.6996735582154514</v>
      </c>
      <c r="K9" s="21">
        <v>919</v>
      </c>
      <c r="L9" s="16">
        <f t="shared" si="8"/>
        <v>951</v>
      </c>
      <c r="M9" s="20">
        <f t="shared" si="9"/>
        <v>90.485252140818275</v>
      </c>
      <c r="N9" s="23">
        <v>100</v>
      </c>
      <c r="O9" s="20">
        <f t="shared" si="10"/>
        <v>9.5147478591817318</v>
      </c>
      <c r="P9" s="21">
        <v>1051</v>
      </c>
      <c r="Q9" s="42"/>
      <c r="R9" s="42"/>
      <c r="S9" s="42"/>
      <c r="T9" s="42"/>
      <c r="U9" s="42"/>
      <c r="V9" s="42"/>
      <c r="W9" s="42"/>
      <c r="X9" s="42"/>
      <c r="Y9" s="42"/>
    </row>
    <row r="10" spans="1:25" s="2" customFormat="1" ht="21.95" customHeight="1" x14ac:dyDescent="0.25">
      <c r="A10" s="10" t="s">
        <v>147</v>
      </c>
      <c r="B10" s="11">
        <f t="shared" si="1"/>
        <v>13009</v>
      </c>
      <c r="C10" s="19">
        <f t="shared" si="0"/>
        <v>82.429349892282346</v>
      </c>
      <c r="D10" s="13">
        <f t="shared" si="2"/>
        <v>2773</v>
      </c>
      <c r="E10" s="20">
        <f t="shared" si="3"/>
        <v>17.570650107717654</v>
      </c>
      <c r="F10" s="15">
        <f t="shared" si="4"/>
        <v>15782</v>
      </c>
      <c r="G10" s="16">
        <f t="shared" si="5"/>
        <v>6562</v>
      </c>
      <c r="H10" s="22">
        <f t="shared" si="6"/>
        <v>88.389008620689651</v>
      </c>
      <c r="I10" s="23">
        <v>862</v>
      </c>
      <c r="J10" s="22">
        <f t="shared" si="7"/>
        <v>11.610991379310345</v>
      </c>
      <c r="K10" s="21">
        <v>7424</v>
      </c>
      <c r="L10" s="16">
        <f t="shared" si="8"/>
        <v>6447</v>
      </c>
      <c r="M10" s="20">
        <f t="shared" si="9"/>
        <v>77.1356783919598</v>
      </c>
      <c r="N10" s="23">
        <v>1911</v>
      </c>
      <c r="O10" s="20">
        <f t="shared" si="10"/>
        <v>22.8643216080402</v>
      </c>
      <c r="P10" s="21">
        <v>8358</v>
      </c>
      <c r="Q10" s="42"/>
      <c r="R10" s="42"/>
      <c r="S10" s="42"/>
      <c r="T10" s="42"/>
      <c r="U10" s="42"/>
      <c r="V10" s="42"/>
      <c r="W10" s="42"/>
      <c r="X10" s="42"/>
      <c r="Y10" s="42"/>
    </row>
    <row r="11" spans="1:25" s="2" customFormat="1" ht="21.95" customHeight="1" x14ac:dyDescent="0.25">
      <c r="A11" s="10" t="s">
        <v>148</v>
      </c>
      <c r="B11" s="11">
        <f t="shared" si="1"/>
        <v>48118</v>
      </c>
      <c r="C11" s="19">
        <f t="shared" si="0"/>
        <v>71.7804132169762</v>
      </c>
      <c r="D11" s="13">
        <f t="shared" si="2"/>
        <v>18917</v>
      </c>
      <c r="E11" s="20">
        <f t="shared" si="3"/>
        <v>28.219586783023793</v>
      </c>
      <c r="F11" s="15">
        <f t="shared" si="4"/>
        <v>67035</v>
      </c>
      <c r="G11" s="16">
        <f t="shared" si="5"/>
        <v>23948</v>
      </c>
      <c r="H11" s="22">
        <f t="shared" si="6"/>
        <v>76.946309803039554</v>
      </c>
      <c r="I11" s="23">
        <v>7175</v>
      </c>
      <c r="J11" s="22">
        <f t="shared" si="7"/>
        <v>23.053690196960446</v>
      </c>
      <c r="K11" s="21">
        <v>31123</v>
      </c>
      <c r="L11" s="16">
        <f t="shared" si="8"/>
        <v>24170</v>
      </c>
      <c r="M11" s="20">
        <f t="shared" si="9"/>
        <v>67.303408331476945</v>
      </c>
      <c r="N11" s="23">
        <v>11742</v>
      </c>
      <c r="O11" s="20">
        <f t="shared" si="10"/>
        <v>32.696591668523055</v>
      </c>
      <c r="P11" s="21">
        <v>35912</v>
      </c>
      <c r="Q11" s="42"/>
      <c r="R11" s="42"/>
      <c r="S11" s="42"/>
      <c r="T11" s="42"/>
      <c r="U11" s="42"/>
      <c r="V11" s="42"/>
      <c r="W11" s="42"/>
      <c r="X11" s="42"/>
      <c r="Y11" s="42"/>
    </row>
    <row r="12" spans="1:25" s="2" customFormat="1" ht="21.95" customHeight="1" x14ac:dyDescent="0.25">
      <c r="A12" s="10" t="s">
        <v>149</v>
      </c>
      <c r="B12" s="11">
        <f t="shared" si="1"/>
        <v>30843</v>
      </c>
      <c r="C12" s="19">
        <f t="shared" si="0"/>
        <v>72.306357839459864</v>
      </c>
      <c r="D12" s="13">
        <f t="shared" si="2"/>
        <v>11813</v>
      </c>
      <c r="E12" s="20">
        <f t="shared" si="3"/>
        <v>27.693642160540133</v>
      </c>
      <c r="F12" s="15">
        <f t="shared" si="4"/>
        <v>42656</v>
      </c>
      <c r="G12" s="16">
        <f t="shared" si="5"/>
        <v>15214</v>
      </c>
      <c r="H12" s="22">
        <f t="shared" si="6"/>
        <v>77.068031001469024</v>
      </c>
      <c r="I12" s="23">
        <v>4527</v>
      </c>
      <c r="J12" s="22">
        <f t="shared" si="7"/>
        <v>22.931968998530976</v>
      </c>
      <c r="K12" s="21">
        <v>19741</v>
      </c>
      <c r="L12" s="16">
        <f t="shared" si="8"/>
        <v>15629</v>
      </c>
      <c r="M12" s="20">
        <f t="shared" si="9"/>
        <v>68.204233035129818</v>
      </c>
      <c r="N12" s="23">
        <v>7286</v>
      </c>
      <c r="O12" s="20">
        <f t="shared" si="10"/>
        <v>31.795766964870172</v>
      </c>
      <c r="P12" s="21">
        <v>22915</v>
      </c>
      <c r="Q12" s="42"/>
      <c r="R12" s="42"/>
      <c r="S12" s="42"/>
      <c r="T12" s="42"/>
      <c r="U12" s="42"/>
      <c r="V12" s="42"/>
      <c r="W12" s="42"/>
      <c r="X12" s="42"/>
      <c r="Y12" s="42"/>
    </row>
    <row r="13" spans="1:25" s="2" customFormat="1" ht="21.95" customHeight="1" x14ac:dyDescent="0.25">
      <c r="A13" s="10" t="s">
        <v>150</v>
      </c>
      <c r="B13" s="11">
        <f t="shared" si="1"/>
        <v>6367</v>
      </c>
      <c r="C13" s="19">
        <f t="shared" si="0"/>
        <v>85.200053526027034</v>
      </c>
      <c r="D13" s="13">
        <f t="shared" si="2"/>
        <v>1106</v>
      </c>
      <c r="E13" s="20">
        <f t="shared" si="3"/>
        <v>14.79994647397297</v>
      </c>
      <c r="F13" s="15">
        <f t="shared" si="4"/>
        <v>7473</v>
      </c>
      <c r="G13" s="16">
        <f t="shared" si="5"/>
        <v>3199</v>
      </c>
      <c r="H13" s="22">
        <f t="shared" si="6"/>
        <v>90.29071408410951</v>
      </c>
      <c r="I13" s="23">
        <v>344</v>
      </c>
      <c r="J13" s="22">
        <f t="shared" si="7"/>
        <v>9.7092859158904883</v>
      </c>
      <c r="K13" s="21">
        <v>3543</v>
      </c>
      <c r="L13" s="16">
        <f t="shared" si="8"/>
        <v>3168</v>
      </c>
      <c r="M13" s="20">
        <f t="shared" si="9"/>
        <v>80.610687022900763</v>
      </c>
      <c r="N13" s="23">
        <v>762</v>
      </c>
      <c r="O13" s="20">
        <f t="shared" si="10"/>
        <v>19.389312977099237</v>
      </c>
      <c r="P13" s="21">
        <v>3930</v>
      </c>
      <c r="Q13" s="42"/>
      <c r="R13" s="42"/>
      <c r="S13" s="42"/>
      <c r="T13" s="42"/>
      <c r="U13" s="42"/>
      <c r="V13" s="42"/>
      <c r="W13" s="42"/>
      <c r="X13" s="42"/>
      <c r="Y13" s="42"/>
    </row>
    <row r="14" spans="1:25" s="2" customFormat="1" ht="21.95" customHeight="1" x14ac:dyDescent="0.25">
      <c r="A14" s="10" t="s">
        <v>151</v>
      </c>
      <c r="B14" s="11">
        <f t="shared" si="1"/>
        <v>3082</v>
      </c>
      <c r="C14" s="19">
        <f t="shared" si="0"/>
        <v>66.422413793103459</v>
      </c>
      <c r="D14" s="13">
        <f t="shared" si="2"/>
        <v>1558</v>
      </c>
      <c r="E14" s="20">
        <f t="shared" si="3"/>
        <v>33.577586206896555</v>
      </c>
      <c r="F14" s="15">
        <f t="shared" si="4"/>
        <v>4640</v>
      </c>
      <c r="G14" s="16">
        <f t="shared" si="5"/>
        <v>1683</v>
      </c>
      <c r="H14" s="22">
        <f t="shared" si="6"/>
        <v>75.572519083969468</v>
      </c>
      <c r="I14" s="23">
        <v>544</v>
      </c>
      <c r="J14" s="22">
        <f t="shared" si="7"/>
        <v>24.427480916030532</v>
      </c>
      <c r="K14" s="21">
        <v>2227</v>
      </c>
      <c r="L14" s="16">
        <f t="shared" si="8"/>
        <v>1399</v>
      </c>
      <c r="M14" s="20">
        <f t="shared" si="9"/>
        <v>57.97762121840033</v>
      </c>
      <c r="N14" s="23">
        <v>1014</v>
      </c>
      <c r="O14" s="20">
        <f t="shared" si="10"/>
        <v>42.02237878159967</v>
      </c>
      <c r="P14" s="21">
        <v>2413</v>
      </c>
      <c r="Q14" s="42"/>
      <c r="R14" s="42"/>
      <c r="S14" s="42"/>
      <c r="T14" s="42"/>
      <c r="U14" s="42"/>
      <c r="V14" s="42"/>
      <c r="W14" s="42"/>
      <c r="X14" s="42"/>
      <c r="Y14" s="42"/>
    </row>
    <row r="15" spans="1:25" s="2" customFormat="1" ht="21.95" customHeight="1" x14ac:dyDescent="0.25">
      <c r="A15" s="10" t="s">
        <v>152</v>
      </c>
      <c r="B15" s="11">
        <f t="shared" si="1"/>
        <v>9118</v>
      </c>
      <c r="C15" s="19">
        <f t="shared" si="0"/>
        <v>86.656529176962565</v>
      </c>
      <c r="D15" s="13">
        <f t="shared" si="2"/>
        <v>1404</v>
      </c>
      <c r="E15" s="20">
        <f t="shared" si="3"/>
        <v>13.343470823037446</v>
      </c>
      <c r="F15" s="15">
        <f t="shared" si="4"/>
        <v>10522</v>
      </c>
      <c r="G15" s="16">
        <f t="shared" si="5"/>
        <v>4532</v>
      </c>
      <c r="H15" s="22">
        <f t="shared" si="6"/>
        <v>91.205473938418194</v>
      </c>
      <c r="I15" s="23">
        <v>437</v>
      </c>
      <c r="J15" s="22">
        <f t="shared" si="7"/>
        <v>8.7945260615818075</v>
      </c>
      <c r="K15" s="21">
        <v>4969</v>
      </c>
      <c r="L15" s="16">
        <f t="shared" si="8"/>
        <v>4586</v>
      </c>
      <c r="M15" s="20">
        <f t="shared" si="9"/>
        <v>82.585989555195397</v>
      </c>
      <c r="N15" s="23">
        <v>967</v>
      </c>
      <c r="O15" s="20">
        <f t="shared" si="10"/>
        <v>17.41401044480461</v>
      </c>
      <c r="P15" s="21">
        <v>5553</v>
      </c>
      <c r="Q15" s="42"/>
      <c r="R15" s="42"/>
      <c r="S15" s="42"/>
      <c r="T15" s="42"/>
      <c r="U15" s="42"/>
      <c r="V15" s="42"/>
      <c r="W15" s="42"/>
      <c r="X15" s="42"/>
      <c r="Y15" s="42"/>
    </row>
    <row r="16" spans="1:25" s="2" customFormat="1" ht="21.95" customHeight="1" x14ac:dyDescent="0.25">
      <c r="A16" s="10" t="s">
        <v>153</v>
      </c>
      <c r="B16" s="11">
        <f t="shared" si="1"/>
        <v>11227</v>
      </c>
      <c r="C16" s="19">
        <f t="shared" si="0"/>
        <v>92.296941795462018</v>
      </c>
      <c r="D16" s="13">
        <f t="shared" si="2"/>
        <v>937</v>
      </c>
      <c r="E16" s="20">
        <f t="shared" si="3"/>
        <v>7.7030582045379807</v>
      </c>
      <c r="F16" s="15">
        <f t="shared" si="4"/>
        <v>12164</v>
      </c>
      <c r="G16" s="16">
        <f t="shared" si="5"/>
        <v>5655</v>
      </c>
      <c r="H16" s="22">
        <f t="shared" si="6"/>
        <v>95.831215048296897</v>
      </c>
      <c r="I16" s="23">
        <v>246</v>
      </c>
      <c r="J16" s="22">
        <f t="shared" si="7"/>
        <v>4.1687849517031017</v>
      </c>
      <c r="K16" s="21">
        <v>5901</v>
      </c>
      <c r="L16" s="16">
        <f t="shared" si="8"/>
        <v>5572</v>
      </c>
      <c r="M16" s="20">
        <f t="shared" si="9"/>
        <v>88.966948746607059</v>
      </c>
      <c r="N16" s="23">
        <v>691</v>
      </c>
      <c r="O16" s="20">
        <f t="shared" si="10"/>
        <v>11.033051253392943</v>
      </c>
      <c r="P16" s="21">
        <v>6263</v>
      </c>
      <c r="Q16" s="42"/>
      <c r="R16" s="42"/>
      <c r="S16" s="42"/>
      <c r="T16" s="42"/>
      <c r="U16" s="42"/>
      <c r="V16" s="42"/>
      <c r="W16" s="42"/>
      <c r="X16" s="42"/>
      <c r="Y16" s="42"/>
    </row>
    <row r="17" spans="1:25" s="2" customFormat="1" ht="21.95" customHeight="1" x14ac:dyDescent="0.25">
      <c r="A17" s="10" t="s">
        <v>154</v>
      </c>
      <c r="B17" s="11">
        <f t="shared" si="1"/>
        <v>2405</v>
      </c>
      <c r="C17" s="19">
        <f t="shared" si="0"/>
        <v>72.309079975947085</v>
      </c>
      <c r="D17" s="13">
        <f t="shared" si="2"/>
        <v>921</v>
      </c>
      <c r="E17" s="20">
        <f t="shared" si="3"/>
        <v>27.690920024052918</v>
      </c>
      <c r="F17" s="15">
        <f t="shared" si="4"/>
        <v>3326</v>
      </c>
      <c r="G17" s="16">
        <f t="shared" si="5"/>
        <v>1291</v>
      </c>
      <c r="H17" s="22">
        <f t="shared" si="6"/>
        <v>79.105392156862735</v>
      </c>
      <c r="I17" s="23">
        <v>341</v>
      </c>
      <c r="J17" s="22">
        <f t="shared" si="7"/>
        <v>20.894607843137255</v>
      </c>
      <c r="K17" s="21">
        <v>1632</v>
      </c>
      <c r="L17" s="16">
        <f t="shared" si="8"/>
        <v>1114</v>
      </c>
      <c r="M17" s="20">
        <f t="shared" si="9"/>
        <v>65.761511216056661</v>
      </c>
      <c r="N17" s="23">
        <v>580</v>
      </c>
      <c r="O17" s="20">
        <f t="shared" si="10"/>
        <v>34.238488783943325</v>
      </c>
      <c r="P17" s="21">
        <v>1694</v>
      </c>
      <c r="Q17" s="42"/>
      <c r="R17" s="42"/>
      <c r="S17" s="42"/>
      <c r="T17" s="42"/>
      <c r="U17" s="42"/>
      <c r="V17" s="42"/>
      <c r="W17" s="42"/>
      <c r="X17" s="42"/>
      <c r="Y17" s="42"/>
    </row>
    <row r="18" spans="1:25" s="2" customFormat="1" ht="21.95" customHeight="1" x14ac:dyDescent="0.25">
      <c r="A18" s="10" t="s">
        <v>155</v>
      </c>
      <c r="B18" s="11">
        <f t="shared" si="1"/>
        <v>8485</v>
      </c>
      <c r="C18" s="19">
        <f t="shared" si="0"/>
        <v>77.241693218024579</v>
      </c>
      <c r="D18" s="13">
        <f t="shared" si="2"/>
        <v>2500</v>
      </c>
      <c r="E18" s="20">
        <f t="shared" si="3"/>
        <v>22.758306781975421</v>
      </c>
      <c r="F18" s="15">
        <f t="shared" si="4"/>
        <v>10985</v>
      </c>
      <c r="G18" s="16">
        <f t="shared" si="5"/>
        <v>4355</v>
      </c>
      <c r="H18" s="22">
        <f t="shared" si="6"/>
        <v>85.308521057786479</v>
      </c>
      <c r="I18" s="23">
        <v>750</v>
      </c>
      <c r="J18" s="22">
        <f t="shared" si="7"/>
        <v>14.691478942213514</v>
      </c>
      <c r="K18" s="21">
        <v>5105</v>
      </c>
      <c r="L18" s="16">
        <f t="shared" si="8"/>
        <v>4130</v>
      </c>
      <c r="M18" s="20">
        <f t="shared" si="9"/>
        <v>70.238095238095227</v>
      </c>
      <c r="N18" s="23">
        <v>1750</v>
      </c>
      <c r="O18" s="20">
        <f t="shared" si="10"/>
        <v>29.761904761904763</v>
      </c>
      <c r="P18" s="21">
        <v>5880</v>
      </c>
      <c r="Q18" s="42"/>
      <c r="R18" s="42"/>
      <c r="S18" s="42"/>
      <c r="T18" s="42"/>
      <c r="U18" s="42"/>
      <c r="V18" s="42"/>
      <c r="W18" s="42"/>
      <c r="X18" s="42"/>
      <c r="Y18" s="42"/>
    </row>
    <row r="19" spans="1:25" s="2" customFormat="1" ht="21.95" customHeight="1" x14ac:dyDescent="0.25">
      <c r="A19" s="10" t="s">
        <v>156</v>
      </c>
      <c r="B19" s="11">
        <f t="shared" si="1"/>
        <v>18672</v>
      </c>
      <c r="C19" s="19">
        <f t="shared" si="0"/>
        <v>82.696310731210417</v>
      </c>
      <c r="D19" s="13">
        <f t="shared" si="2"/>
        <v>3907</v>
      </c>
      <c r="E19" s="20">
        <f t="shared" si="3"/>
        <v>17.303689268789583</v>
      </c>
      <c r="F19" s="15">
        <f t="shared" si="4"/>
        <v>22579</v>
      </c>
      <c r="G19" s="16">
        <f t="shared" si="5"/>
        <v>9742</v>
      </c>
      <c r="H19" s="22">
        <f t="shared" si="6"/>
        <v>87.844905320108197</v>
      </c>
      <c r="I19" s="23">
        <v>1348</v>
      </c>
      <c r="J19" s="22">
        <f t="shared" si="7"/>
        <v>12.155094679891794</v>
      </c>
      <c r="K19" s="21">
        <v>11090</v>
      </c>
      <c r="L19" s="16">
        <f t="shared" si="8"/>
        <v>8930</v>
      </c>
      <c r="M19" s="20">
        <f t="shared" si="9"/>
        <v>77.72652102010619</v>
      </c>
      <c r="N19" s="23">
        <v>2559</v>
      </c>
      <c r="O19" s="20">
        <f t="shared" si="10"/>
        <v>22.273478979893813</v>
      </c>
      <c r="P19" s="21">
        <v>11489</v>
      </c>
      <c r="Q19" s="42"/>
      <c r="R19" s="42"/>
      <c r="S19" s="42"/>
      <c r="T19" s="42"/>
      <c r="U19" s="42"/>
      <c r="V19" s="42"/>
      <c r="W19" s="42"/>
      <c r="X19" s="42"/>
      <c r="Y19" s="42"/>
    </row>
    <row r="20" spans="1:25" s="2" customFormat="1" ht="21.95" customHeight="1" x14ac:dyDescent="0.25">
      <c r="A20" s="10" t="s">
        <v>157</v>
      </c>
      <c r="B20" s="11">
        <f t="shared" si="1"/>
        <v>3407</v>
      </c>
      <c r="C20" s="19">
        <f t="shared" si="0"/>
        <v>65.645472061657031</v>
      </c>
      <c r="D20" s="13">
        <f t="shared" si="2"/>
        <v>1783</v>
      </c>
      <c r="E20" s="20">
        <f t="shared" si="3"/>
        <v>34.354527938342969</v>
      </c>
      <c r="F20" s="15">
        <f t="shared" si="4"/>
        <v>5190</v>
      </c>
      <c r="G20" s="16">
        <f t="shared" si="5"/>
        <v>1838</v>
      </c>
      <c r="H20" s="22">
        <f t="shared" si="6"/>
        <v>73.139673696776768</v>
      </c>
      <c r="I20" s="23">
        <v>675</v>
      </c>
      <c r="J20" s="22">
        <f t="shared" si="7"/>
        <v>26.860326303223236</v>
      </c>
      <c r="K20" s="21">
        <v>2513</v>
      </c>
      <c r="L20" s="16">
        <f t="shared" si="8"/>
        <v>1569</v>
      </c>
      <c r="M20" s="20">
        <f t="shared" si="9"/>
        <v>58.61038475905864</v>
      </c>
      <c r="N20" s="23">
        <v>1108</v>
      </c>
      <c r="O20" s="20">
        <f t="shared" si="10"/>
        <v>41.389615240941353</v>
      </c>
      <c r="P20" s="21">
        <v>2677</v>
      </c>
      <c r="Q20" s="42"/>
      <c r="R20" s="42"/>
      <c r="S20" s="42"/>
      <c r="T20" s="42"/>
      <c r="U20" s="42"/>
      <c r="V20" s="42"/>
      <c r="W20" s="42"/>
      <c r="X20" s="42"/>
      <c r="Y20" s="42"/>
    </row>
    <row r="21" spans="1:25" s="2" customFormat="1" ht="21.95" customHeight="1" x14ac:dyDescent="0.25">
      <c r="A21" s="10" t="s">
        <v>158</v>
      </c>
      <c r="B21" s="11">
        <f t="shared" si="1"/>
        <v>4431</v>
      </c>
      <c r="C21" s="19">
        <f t="shared" si="0"/>
        <v>73.936258968796935</v>
      </c>
      <c r="D21" s="13">
        <f t="shared" si="2"/>
        <v>1562</v>
      </c>
      <c r="E21" s="20">
        <f t="shared" si="3"/>
        <v>26.063741031203069</v>
      </c>
      <c r="F21" s="15">
        <f t="shared" si="4"/>
        <v>5993</v>
      </c>
      <c r="G21" s="16">
        <f t="shared" si="5"/>
        <v>2362</v>
      </c>
      <c r="H21" s="22">
        <f t="shared" si="6"/>
        <v>80.176510522742703</v>
      </c>
      <c r="I21" s="23">
        <v>584</v>
      </c>
      <c r="J21" s="22">
        <f t="shared" si="7"/>
        <v>19.823489477257297</v>
      </c>
      <c r="K21" s="21">
        <v>2946</v>
      </c>
      <c r="L21" s="16">
        <f t="shared" si="8"/>
        <v>2069</v>
      </c>
      <c r="M21" s="20">
        <f t="shared" si="9"/>
        <v>67.902855267476198</v>
      </c>
      <c r="N21" s="23">
        <v>978</v>
      </c>
      <c r="O21" s="20">
        <f t="shared" si="10"/>
        <v>32.097144732523795</v>
      </c>
      <c r="P21" s="21">
        <v>3047</v>
      </c>
      <c r="Q21" s="42"/>
      <c r="R21" s="42"/>
      <c r="S21" s="42"/>
      <c r="T21" s="42"/>
      <c r="U21" s="42"/>
      <c r="V21" s="42"/>
      <c r="W21" s="42"/>
      <c r="X21" s="42"/>
      <c r="Y21" s="42"/>
    </row>
    <row r="22" spans="1:25" s="2" customFormat="1" ht="21.95" customHeight="1" x14ac:dyDescent="0.25">
      <c r="A22" s="10" t="s">
        <v>159</v>
      </c>
      <c r="B22" s="11">
        <f t="shared" si="1"/>
        <v>1881</v>
      </c>
      <c r="C22" s="19">
        <f t="shared" si="0"/>
        <v>83.230088495575217</v>
      </c>
      <c r="D22" s="13">
        <f t="shared" si="2"/>
        <v>379</v>
      </c>
      <c r="E22" s="20">
        <f t="shared" si="3"/>
        <v>16.76991150442478</v>
      </c>
      <c r="F22" s="15">
        <f t="shared" si="4"/>
        <v>2260</v>
      </c>
      <c r="G22" s="16">
        <f t="shared" si="5"/>
        <v>986</v>
      </c>
      <c r="H22" s="22">
        <f t="shared" si="6"/>
        <v>91.043397968605717</v>
      </c>
      <c r="I22" s="23">
        <v>97</v>
      </c>
      <c r="J22" s="22">
        <f t="shared" si="7"/>
        <v>8.9566020313942758</v>
      </c>
      <c r="K22" s="21">
        <v>1083</v>
      </c>
      <c r="L22" s="16">
        <f t="shared" si="8"/>
        <v>895</v>
      </c>
      <c r="M22" s="20">
        <f t="shared" si="9"/>
        <v>76.040781648258289</v>
      </c>
      <c r="N22" s="23">
        <v>282</v>
      </c>
      <c r="O22" s="20">
        <f t="shared" si="10"/>
        <v>23.959218351741715</v>
      </c>
      <c r="P22" s="21">
        <v>1177</v>
      </c>
      <c r="Q22" s="42"/>
      <c r="R22" s="42"/>
      <c r="S22" s="42"/>
      <c r="T22" s="42"/>
      <c r="U22" s="42"/>
      <c r="V22" s="42"/>
      <c r="W22" s="42"/>
      <c r="X22" s="42"/>
      <c r="Y22" s="42"/>
    </row>
    <row r="23" spans="1:25" s="2" customFormat="1" ht="21.95" customHeight="1" x14ac:dyDescent="0.25">
      <c r="A23" s="10" t="s">
        <v>160</v>
      </c>
      <c r="B23" s="11">
        <f t="shared" si="1"/>
        <v>8390</v>
      </c>
      <c r="C23" s="19">
        <f t="shared" si="0"/>
        <v>86.077767518210734</v>
      </c>
      <c r="D23" s="13">
        <f t="shared" si="2"/>
        <v>1357</v>
      </c>
      <c r="E23" s="20">
        <f t="shared" si="3"/>
        <v>13.922232481789267</v>
      </c>
      <c r="F23" s="15">
        <f t="shared" si="4"/>
        <v>9747</v>
      </c>
      <c r="G23" s="16">
        <f t="shared" si="5"/>
        <v>4376</v>
      </c>
      <c r="H23" s="22">
        <f t="shared" si="6"/>
        <v>90.637945318972655</v>
      </c>
      <c r="I23" s="23">
        <v>452</v>
      </c>
      <c r="J23" s="22">
        <f t="shared" si="7"/>
        <v>9.36205468102734</v>
      </c>
      <c r="K23" s="21">
        <v>4828</v>
      </c>
      <c r="L23" s="16">
        <f t="shared" si="8"/>
        <v>4014</v>
      </c>
      <c r="M23" s="20">
        <f t="shared" si="9"/>
        <v>81.601951616182163</v>
      </c>
      <c r="N23" s="23">
        <v>905</v>
      </c>
      <c r="O23" s="20">
        <f t="shared" si="10"/>
        <v>18.398048383817851</v>
      </c>
      <c r="P23" s="21">
        <v>4919</v>
      </c>
      <c r="Q23" s="42"/>
      <c r="R23" s="42"/>
      <c r="S23" s="42"/>
      <c r="T23" s="42"/>
      <c r="U23" s="42"/>
      <c r="V23" s="42"/>
      <c r="W23" s="42"/>
      <c r="X23" s="42"/>
      <c r="Y23" s="42"/>
    </row>
    <row r="24" spans="1:25" s="2" customFormat="1" ht="21.95" customHeight="1" x14ac:dyDescent="0.25">
      <c r="A24" s="10" t="s">
        <v>161</v>
      </c>
      <c r="B24" s="11">
        <f t="shared" si="1"/>
        <v>8343</v>
      </c>
      <c r="C24" s="19">
        <f t="shared" si="0"/>
        <v>87.480339729474679</v>
      </c>
      <c r="D24" s="13">
        <f t="shared" si="2"/>
        <v>1194</v>
      </c>
      <c r="E24" s="20">
        <f t="shared" si="3"/>
        <v>12.519660270525323</v>
      </c>
      <c r="F24" s="15">
        <f t="shared" si="4"/>
        <v>9537</v>
      </c>
      <c r="G24" s="16">
        <f t="shared" si="5"/>
        <v>4202</v>
      </c>
      <c r="H24" s="22">
        <f t="shared" si="6"/>
        <v>90.795159896283494</v>
      </c>
      <c r="I24" s="23">
        <v>426</v>
      </c>
      <c r="J24" s="22">
        <f t="shared" si="7"/>
        <v>9.2048401037165082</v>
      </c>
      <c r="K24" s="21">
        <v>4628</v>
      </c>
      <c r="L24" s="16">
        <f t="shared" si="8"/>
        <v>4141</v>
      </c>
      <c r="M24" s="20">
        <f t="shared" si="9"/>
        <v>84.355265838256273</v>
      </c>
      <c r="N24" s="23">
        <v>768</v>
      </c>
      <c r="O24" s="20">
        <f t="shared" si="10"/>
        <v>15.644734161743736</v>
      </c>
      <c r="P24" s="21">
        <v>4909</v>
      </c>
      <c r="Q24" s="42"/>
      <c r="R24" s="42"/>
      <c r="S24" s="42"/>
      <c r="T24" s="42"/>
      <c r="U24" s="42"/>
      <c r="V24" s="42"/>
      <c r="W24" s="42"/>
      <c r="X24" s="42"/>
      <c r="Y24" s="42"/>
    </row>
    <row r="25" spans="1:25" s="2" customFormat="1" ht="21.95" customHeight="1" thickBot="1" x14ac:dyDescent="0.3">
      <c r="A25" s="24" t="s">
        <v>162</v>
      </c>
      <c r="B25" s="11">
        <f t="shared" si="1"/>
        <v>24287</v>
      </c>
      <c r="C25" s="25">
        <f t="shared" si="0"/>
        <v>69.2568723622676</v>
      </c>
      <c r="D25" s="13">
        <f t="shared" si="2"/>
        <v>10781</v>
      </c>
      <c r="E25" s="26">
        <f t="shared" si="3"/>
        <v>30.743127637732403</v>
      </c>
      <c r="F25" s="15">
        <f t="shared" si="4"/>
        <v>35068</v>
      </c>
      <c r="G25" s="16">
        <f t="shared" si="5"/>
        <v>13186</v>
      </c>
      <c r="H25" s="28">
        <f t="shared" si="6"/>
        <v>77.12915301824988</v>
      </c>
      <c r="I25" s="29">
        <v>3910</v>
      </c>
      <c r="J25" s="28">
        <f t="shared" si="7"/>
        <v>22.870846981750116</v>
      </c>
      <c r="K25" s="27">
        <v>17096</v>
      </c>
      <c r="L25" s="16">
        <f t="shared" si="8"/>
        <v>11101</v>
      </c>
      <c r="M25" s="26">
        <f t="shared" si="9"/>
        <v>61.768306254173154</v>
      </c>
      <c r="N25" s="29">
        <v>6871</v>
      </c>
      <c r="O25" s="26">
        <f t="shared" si="10"/>
        <v>38.231693745826838</v>
      </c>
      <c r="P25" s="27">
        <v>17972</v>
      </c>
      <c r="Q25" s="42"/>
      <c r="R25" s="42"/>
      <c r="S25" s="42"/>
      <c r="T25" s="42"/>
      <c r="U25" s="42"/>
      <c r="V25" s="42"/>
      <c r="W25" s="42"/>
      <c r="X25" s="42"/>
      <c r="Y25" s="42"/>
    </row>
    <row r="26" spans="1:25" s="2" customFormat="1" ht="21.95" customHeight="1" thickBot="1" x14ac:dyDescent="0.3">
      <c r="A26" s="30" t="s">
        <v>14</v>
      </c>
      <c r="B26" s="31">
        <f>SUM(B7:B25)</f>
        <v>263208</v>
      </c>
      <c r="C26" s="32">
        <f t="shared" si="0"/>
        <v>77.186191364324173</v>
      </c>
      <c r="D26" s="33">
        <f>SUM(D7:D25)</f>
        <v>77796</v>
      </c>
      <c r="E26" s="34">
        <f t="shared" si="3"/>
        <v>22.813808635675827</v>
      </c>
      <c r="F26" s="35">
        <f>SUM(F7:F25)</f>
        <v>341004</v>
      </c>
      <c r="G26" s="36">
        <f>SUM(G7:G25)</f>
        <v>134607</v>
      </c>
      <c r="H26" s="37">
        <f t="shared" si="6"/>
        <v>83.036408276066282</v>
      </c>
      <c r="I26" s="38">
        <f>SUM(I7:I25)</f>
        <v>27499</v>
      </c>
      <c r="J26" s="37">
        <f t="shared" si="7"/>
        <v>16.963591723933721</v>
      </c>
      <c r="K26" s="35">
        <f>SUM(K7:K25)</f>
        <v>162106</v>
      </c>
      <c r="L26" s="36">
        <f>SUM(L7:L25)</f>
        <v>128601</v>
      </c>
      <c r="M26" s="34">
        <f t="shared" si="9"/>
        <v>71.885096535455958</v>
      </c>
      <c r="N26" s="38">
        <f>SUM(N7:N25)</f>
        <v>50297</v>
      </c>
      <c r="O26" s="34">
        <f t="shared" si="10"/>
        <v>28.114903464544046</v>
      </c>
      <c r="P26" s="35">
        <f>SUM(P7:P25)</f>
        <v>178898</v>
      </c>
      <c r="Q26" s="42"/>
      <c r="R26" s="42"/>
      <c r="S26" s="42"/>
      <c r="T26" s="42"/>
      <c r="U26" s="42"/>
      <c r="V26" s="42"/>
      <c r="W26" s="42"/>
      <c r="X26" s="42"/>
      <c r="Y26" s="42"/>
    </row>
    <row r="27" spans="1:25" ht="15" customHeight="1" x14ac:dyDescent="0.25">
      <c r="A27" s="3" t="s">
        <v>31</v>
      </c>
      <c r="B27" s="3"/>
      <c r="C27" s="3"/>
      <c r="D27" s="3"/>
      <c r="E27" s="3"/>
      <c r="F27" s="3"/>
    </row>
    <row r="28" spans="1:25" ht="15" customHeight="1" x14ac:dyDescent="0.25">
      <c r="A28" s="3" t="s">
        <v>30</v>
      </c>
      <c r="B28" s="3"/>
      <c r="C28" s="3"/>
      <c r="D28" s="3"/>
      <c r="E28" s="3"/>
      <c r="F28" s="3"/>
    </row>
    <row r="29" spans="1:25" ht="15" customHeight="1" x14ac:dyDescent="0.25">
      <c r="A29" s="3" t="s">
        <v>62</v>
      </c>
      <c r="B29" s="3"/>
      <c r="C29" s="3"/>
      <c r="D29" s="3"/>
      <c r="E29" s="3"/>
      <c r="F29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6 E26 H26 J26 M26 O26 E7:E25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outlinePr summaryBelow="0" summaryRight="0"/>
  </sheetPr>
  <dimension ref="A1:R18"/>
  <sheetViews>
    <sheetView showGridLines="0" workbookViewId="0">
      <selection activeCell="A18" sqref="A18"/>
    </sheetView>
  </sheetViews>
  <sheetFormatPr baseColWidth="10" defaultColWidth="9.140625" defaultRowHeight="15" x14ac:dyDescent="0.25"/>
  <cols>
    <col min="1" max="1" width="21.5703125" style="39" customWidth="1"/>
    <col min="2" max="2" width="8.855468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28515625" style="6" customWidth="1"/>
    <col min="7" max="7" width="8.855468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28515625" style="6" customWidth="1"/>
    <col min="12" max="12" width="8.855468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28515625" style="6" customWidth="1"/>
    <col min="17" max="18" width="9.140625" style="39"/>
  </cols>
  <sheetData>
    <row r="1" spans="1:18" ht="20.100000000000001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 ht="20.100000000000001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20.100000000000001" customHeight="1" x14ac:dyDescent="0.25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8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8" ht="21.75" customHeight="1" x14ac:dyDescent="0.25">
      <c r="A5" s="81" t="s">
        <v>29</v>
      </c>
      <c r="B5" s="77" t="s">
        <v>1</v>
      </c>
      <c r="C5" s="78"/>
      <c r="D5" s="79"/>
      <c r="E5" s="79"/>
      <c r="F5" s="80"/>
      <c r="G5" s="77" t="s">
        <v>2</v>
      </c>
      <c r="H5" s="78"/>
      <c r="I5" s="79"/>
      <c r="J5" s="79"/>
      <c r="K5" s="80"/>
      <c r="L5" s="77" t="s">
        <v>3</v>
      </c>
      <c r="M5" s="78"/>
      <c r="N5" s="79"/>
      <c r="O5" s="79"/>
      <c r="P5" s="80"/>
    </row>
    <row r="6" spans="1:18" ht="50.25" customHeight="1" thickBot="1" x14ac:dyDescent="0.3">
      <c r="A6" s="82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8" s="2" customFormat="1" ht="21.95" customHeight="1" x14ac:dyDescent="0.25">
      <c r="A7" s="10" t="s">
        <v>45</v>
      </c>
      <c r="B7" s="11">
        <f>G7+L7</f>
        <v>72729</v>
      </c>
      <c r="C7" s="12">
        <f t="shared" ref="C7:C15" si="0">B7/F7*100</f>
        <v>82.926467737705664</v>
      </c>
      <c r="D7" s="13">
        <f>I7+N7</f>
        <v>14974</v>
      </c>
      <c r="E7" s="14">
        <f>D7/F7*100</f>
        <v>17.073532262294332</v>
      </c>
      <c r="F7" s="15">
        <f>K7+P7</f>
        <v>87703</v>
      </c>
      <c r="G7" s="16">
        <f>K7-I7</f>
        <v>35322</v>
      </c>
      <c r="H7" s="17">
        <f>G7/K7*100</f>
        <v>89.386577588824778</v>
      </c>
      <c r="I7" s="18">
        <v>4194</v>
      </c>
      <c r="J7" s="17">
        <f>I7/K7*100</f>
        <v>10.61342241117522</v>
      </c>
      <c r="K7" s="15">
        <v>39516</v>
      </c>
      <c r="L7" s="16">
        <f>P7-N7</f>
        <v>37407</v>
      </c>
      <c r="M7" s="14">
        <f>L7/P7*100</f>
        <v>77.628821051320898</v>
      </c>
      <c r="N7" s="18">
        <v>10780</v>
      </c>
      <c r="O7" s="14">
        <f>N7/P7*100</f>
        <v>22.371178948679106</v>
      </c>
      <c r="P7" s="15">
        <v>48187</v>
      </c>
      <c r="Q7" s="42"/>
      <c r="R7" s="42"/>
    </row>
    <row r="8" spans="1:18" s="2" customFormat="1" ht="21.95" customHeight="1" x14ac:dyDescent="0.25">
      <c r="A8" s="10" t="s">
        <v>163</v>
      </c>
      <c r="B8" s="11">
        <f t="shared" ref="B8:B14" si="1">G8+L8</f>
        <v>24876</v>
      </c>
      <c r="C8" s="19">
        <f t="shared" si="0"/>
        <v>79.542111658246455</v>
      </c>
      <c r="D8" s="13">
        <f t="shared" ref="D8:D14" si="2">I8+N8</f>
        <v>6398</v>
      </c>
      <c r="E8" s="20">
        <f t="shared" ref="E8:E15" si="3">D8/F8*100</f>
        <v>20.457888341753534</v>
      </c>
      <c r="F8" s="15">
        <f t="shared" ref="F8:F14" si="4">K8+P8</f>
        <v>31274</v>
      </c>
      <c r="G8" s="16">
        <f t="shared" ref="G8:G14" si="5">K8-I8</f>
        <v>12351</v>
      </c>
      <c r="H8" s="22">
        <f t="shared" ref="H8:H15" si="6">G8/K8*100</f>
        <v>86.268072920304533</v>
      </c>
      <c r="I8" s="23">
        <v>1966</v>
      </c>
      <c r="J8" s="22">
        <f t="shared" ref="J8:J15" si="7">I8/K8*100</f>
        <v>13.731927079695467</v>
      </c>
      <c r="K8" s="21">
        <v>14317</v>
      </c>
      <c r="L8" s="16">
        <f t="shared" ref="L8:L14" si="8">P8-N8</f>
        <v>12525</v>
      </c>
      <c r="M8" s="20">
        <f t="shared" ref="M8:M15" si="9">L8/P8*100</f>
        <v>73.86330129150204</v>
      </c>
      <c r="N8" s="23">
        <v>4432</v>
      </c>
      <c r="O8" s="20">
        <f t="shared" ref="O8:O15" si="10">N8/P8*100</f>
        <v>26.136698708497963</v>
      </c>
      <c r="P8" s="21">
        <v>16957</v>
      </c>
      <c r="Q8" s="42"/>
      <c r="R8" s="42"/>
    </row>
    <row r="9" spans="1:18" s="2" customFormat="1" ht="21.95" customHeight="1" x14ac:dyDescent="0.25">
      <c r="A9" s="10" t="s">
        <v>164</v>
      </c>
      <c r="B9" s="11">
        <f t="shared" si="1"/>
        <v>36078</v>
      </c>
      <c r="C9" s="19">
        <f t="shared" si="0"/>
        <v>78.355486056815209</v>
      </c>
      <c r="D9" s="13">
        <f t="shared" si="2"/>
        <v>9966</v>
      </c>
      <c r="E9" s="20">
        <f t="shared" si="3"/>
        <v>21.64451394318478</v>
      </c>
      <c r="F9" s="15">
        <f t="shared" si="4"/>
        <v>46044</v>
      </c>
      <c r="G9" s="16">
        <f t="shared" si="5"/>
        <v>18351</v>
      </c>
      <c r="H9" s="22">
        <f t="shared" si="6"/>
        <v>85.732305536089697</v>
      </c>
      <c r="I9" s="23">
        <v>3054</v>
      </c>
      <c r="J9" s="22">
        <f t="shared" si="7"/>
        <v>14.267694463910303</v>
      </c>
      <c r="K9" s="21">
        <v>21405</v>
      </c>
      <c r="L9" s="16">
        <f t="shared" si="8"/>
        <v>17727</v>
      </c>
      <c r="M9" s="20">
        <f t="shared" si="9"/>
        <v>71.946913429928159</v>
      </c>
      <c r="N9" s="23">
        <v>6912</v>
      </c>
      <c r="O9" s="20">
        <f t="shared" si="10"/>
        <v>28.053086570071841</v>
      </c>
      <c r="P9" s="21">
        <v>24639</v>
      </c>
      <c r="Q9" s="42"/>
      <c r="R9" s="42"/>
    </row>
    <row r="10" spans="1:18" s="2" customFormat="1" ht="21.95" customHeight="1" x14ac:dyDescent="0.25">
      <c r="A10" s="10" t="s">
        <v>165</v>
      </c>
      <c r="B10" s="11">
        <f t="shared" si="1"/>
        <v>16636</v>
      </c>
      <c r="C10" s="19">
        <f t="shared" si="0"/>
        <v>81.293979671618459</v>
      </c>
      <c r="D10" s="13">
        <f t="shared" si="2"/>
        <v>3828</v>
      </c>
      <c r="E10" s="20">
        <f t="shared" si="3"/>
        <v>18.706020328381548</v>
      </c>
      <c r="F10" s="15">
        <f t="shared" si="4"/>
        <v>20464</v>
      </c>
      <c r="G10" s="16">
        <f t="shared" si="5"/>
        <v>8151</v>
      </c>
      <c r="H10" s="22">
        <f t="shared" si="6"/>
        <v>88.877984952567886</v>
      </c>
      <c r="I10" s="23">
        <v>1020</v>
      </c>
      <c r="J10" s="22">
        <f t="shared" si="7"/>
        <v>11.122015047432123</v>
      </c>
      <c r="K10" s="21">
        <v>9171</v>
      </c>
      <c r="L10" s="16">
        <f t="shared" si="8"/>
        <v>8485</v>
      </c>
      <c r="M10" s="20">
        <f t="shared" si="9"/>
        <v>75.135039404941111</v>
      </c>
      <c r="N10" s="23">
        <v>2808</v>
      </c>
      <c r="O10" s="20">
        <f t="shared" si="10"/>
        <v>24.864960595058886</v>
      </c>
      <c r="P10" s="21">
        <v>11293</v>
      </c>
      <c r="Q10" s="42"/>
      <c r="R10" s="42"/>
    </row>
    <row r="11" spans="1:18" s="2" customFormat="1" ht="21.95" customHeight="1" x14ac:dyDescent="0.25">
      <c r="A11" s="10" t="s">
        <v>166</v>
      </c>
      <c r="B11" s="11">
        <f t="shared" si="1"/>
        <v>68068</v>
      </c>
      <c r="C11" s="19">
        <f t="shared" si="0"/>
        <v>77.177228250394009</v>
      </c>
      <c r="D11" s="13">
        <f t="shared" si="2"/>
        <v>20129</v>
      </c>
      <c r="E11" s="20">
        <f t="shared" si="3"/>
        <v>22.822771749605998</v>
      </c>
      <c r="F11" s="15">
        <f t="shared" si="4"/>
        <v>88197</v>
      </c>
      <c r="G11" s="16">
        <f t="shared" si="5"/>
        <v>34904</v>
      </c>
      <c r="H11" s="22">
        <f t="shared" si="6"/>
        <v>85.202362935116923</v>
      </c>
      <c r="I11" s="23">
        <v>6062</v>
      </c>
      <c r="J11" s="22">
        <f t="shared" si="7"/>
        <v>14.797637064883073</v>
      </c>
      <c r="K11" s="21">
        <v>40966</v>
      </c>
      <c r="L11" s="16">
        <f t="shared" si="8"/>
        <v>33164</v>
      </c>
      <c r="M11" s="20">
        <f t="shared" si="9"/>
        <v>70.216595032923294</v>
      </c>
      <c r="N11" s="23">
        <v>14067</v>
      </c>
      <c r="O11" s="20">
        <f t="shared" si="10"/>
        <v>29.783404967076709</v>
      </c>
      <c r="P11" s="21">
        <v>47231</v>
      </c>
      <c r="Q11" s="42"/>
      <c r="R11" s="42"/>
    </row>
    <row r="12" spans="1:18" s="2" customFormat="1" ht="21.95" customHeight="1" x14ac:dyDescent="0.25">
      <c r="A12" s="10" t="s">
        <v>167</v>
      </c>
      <c r="B12" s="11">
        <f t="shared" si="1"/>
        <v>22773</v>
      </c>
      <c r="C12" s="19">
        <f t="shared" si="0"/>
        <v>64.642765903091203</v>
      </c>
      <c r="D12" s="13">
        <f t="shared" si="2"/>
        <v>12456</v>
      </c>
      <c r="E12" s="20">
        <f t="shared" si="3"/>
        <v>35.357234096908797</v>
      </c>
      <c r="F12" s="15">
        <f t="shared" si="4"/>
        <v>35229</v>
      </c>
      <c r="G12" s="16">
        <f t="shared" si="5"/>
        <v>12155</v>
      </c>
      <c r="H12" s="22">
        <f t="shared" si="6"/>
        <v>74.066175126439589</v>
      </c>
      <c r="I12" s="23">
        <v>4256</v>
      </c>
      <c r="J12" s="22">
        <f t="shared" si="7"/>
        <v>25.933824873560418</v>
      </c>
      <c r="K12" s="21">
        <v>16411</v>
      </c>
      <c r="L12" s="16">
        <f t="shared" si="8"/>
        <v>10618</v>
      </c>
      <c r="M12" s="20">
        <f t="shared" si="9"/>
        <v>56.424699755553199</v>
      </c>
      <c r="N12" s="23">
        <v>8200</v>
      </c>
      <c r="O12" s="20">
        <f t="shared" si="10"/>
        <v>43.575300244446808</v>
      </c>
      <c r="P12" s="21">
        <v>18818</v>
      </c>
      <c r="Q12" s="42"/>
      <c r="R12" s="42"/>
    </row>
    <row r="13" spans="1:18" s="2" customFormat="1" ht="21.95" customHeight="1" x14ac:dyDescent="0.25">
      <c r="A13" s="10" t="s">
        <v>168</v>
      </c>
      <c r="B13" s="11">
        <f t="shared" si="1"/>
        <v>8977</v>
      </c>
      <c r="C13" s="19">
        <f t="shared" si="0"/>
        <v>61.339255210112739</v>
      </c>
      <c r="D13" s="13">
        <f t="shared" si="2"/>
        <v>5658</v>
      </c>
      <c r="E13" s="20">
        <f t="shared" si="3"/>
        <v>38.660744789887261</v>
      </c>
      <c r="F13" s="15">
        <f t="shared" si="4"/>
        <v>14635</v>
      </c>
      <c r="G13" s="16">
        <f t="shared" si="5"/>
        <v>4902</v>
      </c>
      <c r="H13" s="22">
        <f t="shared" si="6"/>
        <v>71.012603215993039</v>
      </c>
      <c r="I13" s="23">
        <v>2001</v>
      </c>
      <c r="J13" s="22">
        <f t="shared" si="7"/>
        <v>28.987396784006954</v>
      </c>
      <c r="K13" s="21">
        <v>6903</v>
      </c>
      <c r="L13" s="16">
        <f t="shared" si="8"/>
        <v>4075</v>
      </c>
      <c r="M13" s="20">
        <f t="shared" si="9"/>
        <v>52.703052250387991</v>
      </c>
      <c r="N13" s="23">
        <v>3657</v>
      </c>
      <c r="O13" s="20">
        <f t="shared" si="10"/>
        <v>47.296947749612002</v>
      </c>
      <c r="P13" s="21">
        <v>7732</v>
      </c>
      <c r="Q13" s="42"/>
      <c r="R13" s="42"/>
    </row>
    <row r="14" spans="1:18" s="2" customFormat="1" ht="21.95" customHeight="1" thickBot="1" x14ac:dyDescent="0.3">
      <c r="A14" s="69" t="s">
        <v>169</v>
      </c>
      <c r="B14" s="11">
        <f t="shared" si="1"/>
        <v>6242</v>
      </c>
      <c r="C14" s="25">
        <f t="shared" si="0"/>
        <v>83.942980096826247</v>
      </c>
      <c r="D14" s="13">
        <f t="shared" si="2"/>
        <v>1194</v>
      </c>
      <c r="E14" s="26">
        <f t="shared" si="3"/>
        <v>16.057019903173749</v>
      </c>
      <c r="F14" s="15">
        <f t="shared" si="4"/>
        <v>7436</v>
      </c>
      <c r="G14" s="16">
        <f t="shared" si="5"/>
        <v>3029</v>
      </c>
      <c r="H14" s="28">
        <f t="shared" si="6"/>
        <v>90.797362110311752</v>
      </c>
      <c r="I14" s="29">
        <v>307</v>
      </c>
      <c r="J14" s="28">
        <f t="shared" si="7"/>
        <v>9.2026378896882495</v>
      </c>
      <c r="K14" s="27">
        <v>3336</v>
      </c>
      <c r="L14" s="16">
        <f t="shared" si="8"/>
        <v>3213</v>
      </c>
      <c r="M14" s="26">
        <f t="shared" si="9"/>
        <v>78.365853658536594</v>
      </c>
      <c r="N14" s="29">
        <v>887</v>
      </c>
      <c r="O14" s="26">
        <f t="shared" si="10"/>
        <v>21.634146341463413</v>
      </c>
      <c r="P14" s="27">
        <v>4100</v>
      </c>
      <c r="Q14" s="42"/>
      <c r="R14" s="42"/>
    </row>
    <row r="15" spans="1:18" s="2" customFormat="1" ht="21.95" customHeight="1" thickBot="1" x14ac:dyDescent="0.3">
      <c r="A15" s="30" t="s">
        <v>13</v>
      </c>
      <c r="B15" s="31">
        <f>SUM(B7:B14)</f>
        <v>256379</v>
      </c>
      <c r="C15" s="32">
        <f t="shared" si="0"/>
        <v>77.460103570586924</v>
      </c>
      <c r="D15" s="33">
        <f>SUM(D7:D14)</f>
        <v>74603</v>
      </c>
      <c r="E15" s="34">
        <f t="shared" si="3"/>
        <v>22.53989642941308</v>
      </c>
      <c r="F15" s="35">
        <f>SUM(F7:F14)</f>
        <v>330982</v>
      </c>
      <c r="G15" s="36">
        <f>SUM(G7:G14)</f>
        <v>129165</v>
      </c>
      <c r="H15" s="37">
        <f t="shared" si="6"/>
        <v>84.962999506660083</v>
      </c>
      <c r="I15" s="38">
        <f>SUM(I7:I14)</f>
        <v>22860</v>
      </c>
      <c r="J15" s="37">
        <f t="shared" si="7"/>
        <v>15.03700049333991</v>
      </c>
      <c r="K15" s="35">
        <f>SUM(K7:K14)</f>
        <v>152025</v>
      </c>
      <c r="L15" s="36">
        <f>SUM(L7:L14)</f>
        <v>127214</v>
      </c>
      <c r="M15" s="34">
        <f t="shared" si="9"/>
        <v>71.086350352319272</v>
      </c>
      <c r="N15" s="38">
        <f>SUM(N7:N14)</f>
        <v>51743</v>
      </c>
      <c r="O15" s="34">
        <f t="shared" si="10"/>
        <v>28.913649647680728</v>
      </c>
      <c r="P15" s="35">
        <f>SUM(P7:P14)</f>
        <v>178957</v>
      </c>
      <c r="Q15" s="42"/>
      <c r="R15" s="42"/>
    </row>
    <row r="16" spans="1:18" ht="15" customHeight="1" x14ac:dyDescent="0.25">
      <c r="A16" s="3" t="s">
        <v>31</v>
      </c>
      <c r="B16" s="3"/>
      <c r="C16" s="3"/>
      <c r="D16" s="3"/>
      <c r="E16" s="3"/>
      <c r="F16" s="3"/>
    </row>
    <row r="17" spans="1:6" ht="15" customHeight="1" x14ac:dyDescent="0.25">
      <c r="A17" s="3" t="s">
        <v>30</v>
      </c>
      <c r="B17" s="3"/>
      <c r="C17" s="3"/>
      <c r="D17" s="3"/>
      <c r="E17" s="3"/>
      <c r="F17" s="3"/>
    </row>
    <row r="18" spans="1:6" ht="15" customHeight="1" x14ac:dyDescent="0.25">
      <c r="A18" s="3" t="s">
        <v>62</v>
      </c>
      <c r="B18" s="3"/>
      <c r="C18" s="3"/>
      <c r="D18" s="3"/>
      <c r="E18" s="3"/>
      <c r="F18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15 E15 H15 J15 M15 O15 E7: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DEPARTAMENTO</vt:lpstr>
      <vt:lpstr>GUATEMALA</vt:lpstr>
      <vt:lpstr>EL PROGRESO</vt:lpstr>
      <vt:lpstr>SACATEPÉQUEZ</vt:lpstr>
      <vt:lpstr>CHIMALTENANGO</vt:lpstr>
      <vt:lpstr>ESCUINTLA</vt:lpstr>
      <vt:lpstr>SANTA ROSA</vt:lpstr>
      <vt:lpstr>SOLOLÁ</vt:lpstr>
      <vt:lpstr>TOTONICAPÁN</vt:lpstr>
      <vt:lpstr>QUETZALTENANGO</vt:lpstr>
      <vt:lpstr>SUCHITEPÉQUEZ</vt:lpstr>
      <vt:lpstr>RETALHULEU</vt:lpstr>
      <vt:lpstr>SAN MARCOS</vt:lpstr>
      <vt:lpstr>HUEHUETENANGO</vt:lpstr>
      <vt:lpstr>QUICHÉ</vt:lpstr>
      <vt:lpstr>BAJA VERAPAZ</vt:lpstr>
      <vt:lpstr>ALTA VERAPAZ</vt:lpstr>
      <vt:lpstr>PETÉN</vt:lpstr>
      <vt:lpstr>IZABAL</vt:lpstr>
      <vt:lpstr>ZACAPA</vt:lpstr>
      <vt:lpstr>CHIQUIMULA</vt:lpstr>
      <vt:lpstr>JALAPA</vt:lpstr>
      <vt:lpstr>JUTIAPA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officecna9</cp:lastModifiedBy>
  <cp:lastPrinted>2023-11-23T16:04:27Z</cp:lastPrinted>
  <dcterms:created xsi:type="dcterms:W3CDTF">2019-09-20T15:26:10Z</dcterms:created>
  <dcterms:modified xsi:type="dcterms:W3CDTF">2024-02-20T20:17:03Z</dcterms:modified>
</cp:coreProperties>
</file>