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13_ncr:1_{D0A6C6F1-201E-4F9D-921F-812993F67F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ARTAMENTO" sheetId="26" r:id="rId1"/>
    <sheet name="GUATEMALA" sheetId="2" r:id="rId2"/>
    <sheet name="EL PROGRESO" sheetId="3" r:id="rId3"/>
    <sheet name="SACATEPÉQUEZ" sheetId="4" r:id="rId4"/>
    <sheet name="CHIMALTENANGO" sheetId="5" r:id="rId5"/>
    <sheet name="ESCUINTLA" sheetId="6" r:id="rId6"/>
    <sheet name="SANTA ROSA" sheetId="7" r:id="rId7"/>
    <sheet name="SOLOLÁ" sheetId="8" r:id="rId8"/>
    <sheet name="TOTONICAPÁN" sheetId="9" r:id="rId9"/>
    <sheet name="QUETZALTENANGO" sheetId="10" r:id="rId10"/>
    <sheet name="SUCHITEPÉQUEZ" sheetId="12" r:id="rId11"/>
    <sheet name="RETALHULEU" sheetId="11" r:id="rId12"/>
    <sheet name="SAN MARCOS" sheetId="13" r:id="rId13"/>
    <sheet name="HUEHUETENANGO" sheetId="14" r:id="rId14"/>
    <sheet name="QUICHÉ" sheetId="15" r:id="rId15"/>
    <sheet name="BAJA VERAPAZ" sheetId="16" r:id="rId16"/>
    <sheet name="ALTA VERAPAZ" sheetId="17" r:id="rId17"/>
    <sheet name="PETÉN" sheetId="25" r:id="rId18"/>
    <sheet name="IZABAL" sheetId="19" r:id="rId19"/>
    <sheet name="ZACAPA" sheetId="20" r:id="rId20"/>
    <sheet name="CHIQUIMULA" sheetId="21" r:id="rId21"/>
    <sheet name="JALAPA" sheetId="23" r:id="rId22"/>
    <sheet name="JUTIAPA" sheetId="22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2" l="1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7" i="22"/>
  <c r="F8" i="23"/>
  <c r="F9" i="23"/>
  <c r="F10" i="23"/>
  <c r="F11" i="23"/>
  <c r="F12" i="23"/>
  <c r="F13" i="23"/>
  <c r="F7" i="23"/>
  <c r="F8" i="21"/>
  <c r="F9" i="21"/>
  <c r="F10" i="21"/>
  <c r="F11" i="21"/>
  <c r="F12" i="21"/>
  <c r="F13" i="21"/>
  <c r="F14" i="21"/>
  <c r="F15" i="21"/>
  <c r="F16" i="21"/>
  <c r="F17" i="21"/>
  <c r="F7" i="21"/>
  <c r="F17" i="20"/>
  <c r="F8" i="20"/>
  <c r="F9" i="20"/>
  <c r="F10" i="20"/>
  <c r="F11" i="20"/>
  <c r="F12" i="20"/>
  <c r="F13" i="20"/>
  <c r="F14" i="20"/>
  <c r="F15" i="20"/>
  <c r="F16" i="20"/>
  <c r="F7" i="20"/>
  <c r="F8" i="19"/>
  <c r="F9" i="19"/>
  <c r="F10" i="19"/>
  <c r="F11" i="19"/>
  <c r="F7" i="19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7" i="25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7" i="17"/>
  <c r="F8" i="16"/>
  <c r="F9" i="16"/>
  <c r="F10" i="16"/>
  <c r="F11" i="16"/>
  <c r="F12" i="16"/>
  <c r="F13" i="16"/>
  <c r="F14" i="16"/>
  <c r="F7" i="16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7" i="15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7" i="14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7" i="13"/>
  <c r="F8" i="11"/>
  <c r="F9" i="11"/>
  <c r="F10" i="11"/>
  <c r="F11" i="11"/>
  <c r="F12" i="11"/>
  <c r="F13" i="11"/>
  <c r="F14" i="11"/>
  <c r="F15" i="11"/>
  <c r="F7" i="11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7" i="12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7" i="10"/>
  <c r="F8" i="9"/>
  <c r="F9" i="9"/>
  <c r="F10" i="9"/>
  <c r="F11" i="9"/>
  <c r="F12" i="9"/>
  <c r="F13" i="9"/>
  <c r="F14" i="9"/>
  <c r="F7" i="9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7" i="8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7" i="7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7" i="6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7" i="5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7" i="4"/>
  <c r="F8" i="3"/>
  <c r="F9" i="3"/>
  <c r="F10" i="3"/>
  <c r="F11" i="3"/>
  <c r="F12" i="3"/>
  <c r="F13" i="3"/>
  <c r="F14" i="3"/>
  <c r="F7" i="3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7" i="2"/>
  <c r="F28" i="26"/>
  <c r="D28" i="26"/>
  <c r="E28" i="26" s="1"/>
  <c r="B28" i="26"/>
  <c r="C28" i="26" s="1"/>
  <c r="F27" i="26"/>
  <c r="D27" i="26"/>
  <c r="B27" i="26"/>
  <c r="F26" i="26"/>
  <c r="D26" i="26"/>
  <c r="E26" i="26" s="1"/>
  <c r="B26" i="26"/>
  <c r="C26" i="26" s="1"/>
  <c r="F25" i="26"/>
  <c r="D25" i="26"/>
  <c r="B25" i="26"/>
  <c r="F24" i="26"/>
  <c r="D24" i="26"/>
  <c r="B24" i="26"/>
  <c r="F23" i="26"/>
  <c r="D23" i="26"/>
  <c r="B23" i="26"/>
  <c r="F22" i="26"/>
  <c r="D22" i="26"/>
  <c r="B22" i="26"/>
  <c r="F21" i="26"/>
  <c r="D21" i="26"/>
  <c r="E21" i="26" s="1"/>
  <c r="B21" i="26"/>
  <c r="C21" i="26" s="1"/>
  <c r="F20" i="26"/>
  <c r="D20" i="26"/>
  <c r="B20" i="26"/>
  <c r="F19" i="26"/>
  <c r="D19" i="26"/>
  <c r="E19" i="26" s="1"/>
  <c r="B19" i="26"/>
  <c r="C19" i="26" s="1"/>
  <c r="F18" i="26"/>
  <c r="D18" i="26"/>
  <c r="E18" i="26" s="1"/>
  <c r="B18" i="26"/>
  <c r="C18" i="26" s="1"/>
  <c r="F17" i="26"/>
  <c r="D17" i="26"/>
  <c r="B17" i="26"/>
  <c r="F16" i="26"/>
  <c r="D16" i="26"/>
  <c r="E16" i="26" s="1"/>
  <c r="B16" i="26"/>
  <c r="F15" i="26"/>
  <c r="D15" i="26"/>
  <c r="E15" i="26" s="1"/>
  <c r="B15" i="26"/>
  <c r="C15" i="26" s="1"/>
  <c r="F14" i="26"/>
  <c r="D14" i="26"/>
  <c r="B14" i="26"/>
  <c r="F13" i="26"/>
  <c r="D13" i="26"/>
  <c r="E13" i="26" s="1"/>
  <c r="B13" i="26"/>
  <c r="C13" i="26" s="1"/>
  <c r="F12" i="26"/>
  <c r="D12" i="26"/>
  <c r="B12" i="26"/>
  <c r="F11" i="26"/>
  <c r="D11" i="26"/>
  <c r="B11" i="26"/>
  <c r="F10" i="26"/>
  <c r="D10" i="26"/>
  <c r="B10" i="26"/>
  <c r="F9" i="26"/>
  <c r="D9" i="26"/>
  <c r="B9" i="26"/>
  <c r="F8" i="26"/>
  <c r="D8" i="26"/>
  <c r="E8" i="26" s="1"/>
  <c r="B8" i="26"/>
  <c r="C8" i="26" s="1"/>
  <c r="F7" i="26"/>
  <c r="D7" i="26"/>
  <c r="B7" i="26"/>
  <c r="P6" i="26"/>
  <c r="N6" i="26"/>
  <c r="L6" i="26"/>
  <c r="K6" i="26"/>
  <c r="I6" i="26"/>
  <c r="G6" i="26"/>
  <c r="P21" i="25"/>
  <c r="N21" i="25"/>
  <c r="O21" i="25" s="1"/>
  <c r="K21" i="25"/>
  <c r="I21" i="25"/>
  <c r="F21" i="25"/>
  <c r="O20" i="25"/>
  <c r="L20" i="25"/>
  <c r="M20" i="25" s="1"/>
  <c r="J20" i="25"/>
  <c r="G20" i="25"/>
  <c r="H20" i="25" s="1"/>
  <c r="D20" i="25"/>
  <c r="E20" i="25" s="1"/>
  <c r="O19" i="25"/>
  <c r="L19" i="25"/>
  <c r="M19" i="25" s="1"/>
  <c r="J19" i="25"/>
  <c r="G19" i="25"/>
  <c r="H19" i="25" s="1"/>
  <c r="D19" i="25"/>
  <c r="E19" i="25" s="1"/>
  <c r="O18" i="25"/>
  <c r="L18" i="25"/>
  <c r="M18" i="25" s="1"/>
  <c r="J18" i="25"/>
  <c r="G18" i="25"/>
  <c r="H18" i="25" s="1"/>
  <c r="D18" i="25"/>
  <c r="E18" i="25" s="1"/>
  <c r="O17" i="25"/>
  <c r="L17" i="25"/>
  <c r="M17" i="25" s="1"/>
  <c r="J17" i="25"/>
  <c r="G17" i="25"/>
  <c r="H17" i="25" s="1"/>
  <c r="D17" i="25"/>
  <c r="E17" i="25" s="1"/>
  <c r="O16" i="25"/>
  <c r="L16" i="25"/>
  <c r="M16" i="25" s="1"/>
  <c r="J16" i="25"/>
  <c r="G16" i="25"/>
  <c r="H16" i="25" s="1"/>
  <c r="D16" i="25"/>
  <c r="E16" i="25" s="1"/>
  <c r="O15" i="25"/>
  <c r="L15" i="25"/>
  <c r="M15" i="25" s="1"/>
  <c r="J15" i="25"/>
  <c r="G15" i="25"/>
  <c r="H15" i="25" s="1"/>
  <c r="D15" i="25"/>
  <c r="E15" i="25" s="1"/>
  <c r="O14" i="25"/>
  <c r="L14" i="25"/>
  <c r="M14" i="25" s="1"/>
  <c r="J14" i="25"/>
  <c r="G14" i="25"/>
  <c r="H14" i="25" s="1"/>
  <c r="D14" i="25"/>
  <c r="E14" i="25" s="1"/>
  <c r="O13" i="25"/>
  <c r="L13" i="25"/>
  <c r="M13" i="25" s="1"/>
  <c r="J13" i="25"/>
  <c r="G13" i="25"/>
  <c r="H13" i="25" s="1"/>
  <c r="D13" i="25"/>
  <c r="E13" i="25" s="1"/>
  <c r="O12" i="25"/>
  <c r="L12" i="25"/>
  <c r="M12" i="25" s="1"/>
  <c r="J12" i="25"/>
  <c r="G12" i="25"/>
  <c r="H12" i="25" s="1"/>
  <c r="D12" i="25"/>
  <c r="E12" i="25" s="1"/>
  <c r="O11" i="25"/>
  <c r="L11" i="25"/>
  <c r="M11" i="25" s="1"/>
  <c r="J11" i="25"/>
  <c r="G11" i="25"/>
  <c r="H11" i="25" s="1"/>
  <c r="D11" i="25"/>
  <c r="E11" i="25" s="1"/>
  <c r="O10" i="25"/>
  <c r="L10" i="25"/>
  <c r="M10" i="25" s="1"/>
  <c r="J10" i="25"/>
  <c r="G10" i="25"/>
  <c r="H10" i="25" s="1"/>
  <c r="D10" i="25"/>
  <c r="E10" i="25" s="1"/>
  <c r="O9" i="25"/>
  <c r="L9" i="25"/>
  <c r="M9" i="25" s="1"/>
  <c r="J9" i="25"/>
  <c r="G9" i="25"/>
  <c r="H9" i="25" s="1"/>
  <c r="D9" i="25"/>
  <c r="E9" i="25" s="1"/>
  <c r="O8" i="25"/>
  <c r="L8" i="25"/>
  <c r="M8" i="25" s="1"/>
  <c r="J8" i="25"/>
  <c r="G8" i="25"/>
  <c r="H8" i="25" s="1"/>
  <c r="D8" i="25"/>
  <c r="E8" i="25" s="1"/>
  <c r="O7" i="25"/>
  <c r="L7" i="25"/>
  <c r="J7" i="25"/>
  <c r="G7" i="25"/>
  <c r="D7" i="25"/>
  <c r="E22" i="26" l="1"/>
  <c r="E10" i="26"/>
  <c r="E23" i="26"/>
  <c r="J21" i="25"/>
  <c r="C10" i="26"/>
  <c r="C11" i="26"/>
  <c r="C24" i="26"/>
  <c r="E11" i="26"/>
  <c r="E24" i="26"/>
  <c r="C12" i="26"/>
  <c r="C25" i="26"/>
  <c r="E12" i="26"/>
  <c r="E25" i="26"/>
  <c r="C7" i="26"/>
  <c r="C20" i="26"/>
  <c r="E7" i="26"/>
  <c r="C14" i="26"/>
  <c r="E20" i="26"/>
  <c r="E14" i="26"/>
  <c r="C9" i="26"/>
  <c r="C22" i="26"/>
  <c r="D6" i="26"/>
  <c r="C27" i="26"/>
  <c r="C16" i="26"/>
  <c r="E27" i="26"/>
  <c r="F6" i="26"/>
  <c r="C17" i="26"/>
  <c r="E17" i="26"/>
  <c r="C23" i="26"/>
  <c r="M6" i="26"/>
  <c r="H6" i="26"/>
  <c r="J6" i="26"/>
  <c r="O6" i="26"/>
  <c r="B6" i="26"/>
  <c r="C6" i="26" s="1"/>
  <c r="E9" i="26"/>
  <c r="L21" i="25"/>
  <c r="M21" i="25" s="1"/>
  <c r="D21" i="25"/>
  <c r="E21" i="25" s="1"/>
  <c r="E7" i="25"/>
  <c r="G21" i="25"/>
  <c r="H21" i="25" s="1"/>
  <c r="B7" i="25"/>
  <c r="M7" i="25"/>
  <c r="B9" i="25"/>
  <c r="C9" i="25" s="1"/>
  <c r="B11" i="25"/>
  <c r="C11" i="25" s="1"/>
  <c r="B13" i="25"/>
  <c r="C13" i="25" s="1"/>
  <c r="B15" i="25"/>
  <c r="C15" i="25" s="1"/>
  <c r="B17" i="25"/>
  <c r="C17" i="25" s="1"/>
  <c r="B19" i="25"/>
  <c r="C19" i="25" s="1"/>
  <c r="H7" i="25"/>
  <c r="B8" i="25"/>
  <c r="C8" i="25" s="1"/>
  <c r="B10" i="25"/>
  <c r="C10" i="25" s="1"/>
  <c r="B12" i="25"/>
  <c r="C12" i="25" s="1"/>
  <c r="B14" i="25"/>
  <c r="C14" i="25" s="1"/>
  <c r="B16" i="25"/>
  <c r="C16" i="25" s="1"/>
  <c r="B18" i="25"/>
  <c r="C18" i="25" s="1"/>
  <c r="B20" i="25"/>
  <c r="C20" i="25" s="1"/>
  <c r="E6" i="26" l="1"/>
  <c r="C7" i="25"/>
  <c r="B21" i="25"/>
  <c r="C21" i="25" s="1"/>
  <c r="L8" i="3" l="1"/>
  <c r="L9" i="3"/>
  <c r="L10" i="3"/>
  <c r="L11" i="3"/>
  <c r="L12" i="3"/>
  <c r="L13" i="3"/>
  <c r="L14" i="3"/>
  <c r="L7" i="3"/>
  <c r="G8" i="3"/>
  <c r="G9" i="3"/>
  <c r="G10" i="3"/>
  <c r="G11" i="3"/>
  <c r="G12" i="3"/>
  <c r="G13" i="3"/>
  <c r="G14" i="3"/>
  <c r="G7" i="3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7" i="2"/>
  <c r="G7" i="4" l="1"/>
  <c r="F12" i="19" l="1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7" i="22"/>
  <c r="P24" i="22"/>
  <c r="N24" i="22"/>
  <c r="K24" i="22"/>
  <c r="I24" i="22"/>
  <c r="F24" i="22"/>
  <c r="L8" i="23"/>
  <c r="L9" i="23"/>
  <c r="B9" i="23" s="1"/>
  <c r="L10" i="23"/>
  <c r="L11" i="23"/>
  <c r="L12" i="23"/>
  <c r="L13" i="23"/>
  <c r="L7" i="23"/>
  <c r="G8" i="23"/>
  <c r="G9" i="23"/>
  <c r="G10" i="23"/>
  <c r="G11" i="23"/>
  <c r="G12" i="23"/>
  <c r="G13" i="23"/>
  <c r="G7" i="23"/>
  <c r="D8" i="23"/>
  <c r="D9" i="23"/>
  <c r="D10" i="23"/>
  <c r="D11" i="23"/>
  <c r="D12" i="23"/>
  <c r="D13" i="23"/>
  <c r="D7" i="23"/>
  <c r="P14" i="23"/>
  <c r="N14" i="23"/>
  <c r="K14" i="23"/>
  <c r="I14" i="23"/>
  <c r="F14" i="23"/>
  <c r="L8" i="21"/>
  <c r="L9" i="21"/>
  <c r="L10" i="21"/>
  <c r="L11" i="21"/>
  <c r="L12" i="21"/>
  <c r="L13" i="21"/>
  <c r="L14" i="21"/>
  <c r="L15" i="21"/>
  <c r="L16" i="21"/>
  <c r="L17" i="21"/>
  <c r="L7" i="21"/>
  <c r="G8" i="21"/>
  <c r="G9" i="21"/>
  <c r="G10" i="21"/>
  <c r="G11" i="21"/>
  <c r="G12" i="21"/>
  <c r="G13" i="21"/>
  <c r="G14" i="21"/>
  <c r="G15" i="21"/>
  <c r="G16" i="21"/>
  <c r="G17" i="21"/>
  <c r="G7" i="21"/>
  <c r="D8" i="21"/>
  <c r="D9" i="21"/>
  <c r="D10" i="21"/>
  <c r="D11" i="21"/>
  <c r="D12" i="21"/>
  <c r="D13" i="21"/>
  <c r="D14" i="21"/>
  <c r="D15" i="21"/>
  <c r="D16" i="21"/>
  <c r="D17" i="21"/>
  <c r="D7" i="21"/>
  <c r="B9" i="21"/>
  <c r="P18" i="21"/>
  <c r="N18" i="21"/>
  <c r="K18" i="21"/>
  <c r="I18" i="21"/>
  <c r="F18" i="21"/>
  <c r="L17" i="20"/>
  <c r="L8" i="20"/>
  <c r="L9" i="20"/>
  <c r="L10" i="20"/>
  <c r="L11" i="20"/>
  <c r="L12" i="20"/>
  <c r="L13" i="20"/>
  <c r="L14" i="20"/>
  <c r="L15" i="20"/>
  <c r="L16" i="20"/>
  <c r="L7" i="20"/>
  <c r="G8" i="20"/>
  <c r="B8" i="20" s="1"/>
  <c r="G9" i="20"/>
  <c r="B9" i="20" s="1"/>
  <c r="G10" i="20"/>
  <c r="G11" i="20"/>
  <c r="G12" i="20"/>
  <c r="G13" i="20"/>
  <c r="G14" i="20"/>
  <c r="G15" i="20"/>
  <c r="G16" i="20"/>
  <c r="G17" i="20"/>
  <c r="G7" i="20"/>
  <c r="D8" i="20"/>
  <c r="D9" i="20"/>
  <c r="D10" i="20"/>
  <c r="D11" i="20"/>
  <c r="D12" i="20"/>
  <c r="D13" i="20"/>
  <c r="D14" i="20"/>
  <c r="D15" i="20"/>
  <c r="D16" i="20"/>
  <c r="D17" i="20"/>
  <c r="D7" i="20"/>
  <c r="P18" i="20"/>
  <c r="N18" i="20"/>
  <c r="K18" i="20"/>
  <c r="I18" i="20"/>
  <c r="F18" i="20"/>
  <c r="L8" i="19"/>
  <c r="L9" i="19"/>
  <c r="L10" i="19"/>
  <c r="L11" i="19"/>
  <c r="L7" i="19"/>
  <c r="G8" i="19"/>
  <c r="G9" i="19"/>
  <c r="G10" i="19"/>
  <c r="G11" i="19"/>
  <c r="G7" i="19"/>
  <c r="D8" i="19"/>
  <c r="D9" i="19"/>
  <c r="D10" i="19"/>
  <c r="D11" i="19"/>
  <c r="D7" i="19"/>
  <c r="P12" i="19"/>
  <c r="N12" i="19"/>
  <c r="K12" i="19"/>
  <c r="I12" i="19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7" i="17"/>
  <c r="P24" i="17"/>
  <c r="N24" i="17"/>
  <c r="K24" i="17"/>
  <c r="I24" i="17"/>
  <c r="F24" i="17"/>
  <c r="L8" i="16"/>
  <c r="L9" i="16"/>
  <c r="B9" i="16" s="1"/>
  <c r="L10" i="16"/>
  <c r="L11" i="16"/>
  <c r="L12" i="16"/>
  <c r="L13" i="16"/>
  <c r="L14" i="16"/>
  <c r="L7" i="16"/>
  <c r="G8" i="16"/>
  <c r="G9" i="16"/>
  <c r="G10" i="16"/>
  <c r="G11" i="16"/>
  <c r="G12" i="16"/>
  <c r="G13" i="16"/>
  <c r="G14" i="16"/>
  <c r="B14" i="16" s="1"/>
  <c r="G7" i="16"/>
  <c r="B7" i="16" s="1"/>
  <c r="D8" i="16"/>
  <c r="D9" i="16"/>
  <c r="D10" i="16"/>
  <c r="D11" i="16"/>
  <c r="D12" i="16"/>
  <c r="D13" i="16"/>
  <c r="D14" i="16"/>
  <c r="D7" i="16"/>
  <c r="P15" i="16"/>
  <c r="N15" i="16"/>
  <c r="K15" i="16"/>
  <c r="I15" i="16"/>
  <c r="F15" i="16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7" i="15"/>
  <c r="G8" i="15"/>
  <c r="G9" i="15"/>
  <c r="G10" i="15"/>
  <c r="G11" i="15"/>
  <c r="G12" i="15"/>
  <c r="G13" i="15"/>
  <c r="B13" i="15" s="1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7" i="15"/>
  <c r="P28" i="15"/>
  <c r="N28" i="15"/>
  <c r="K28" i="15"/>
  <c r="I28" i="15"/>
  <c r="F28" i="15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7" i="14"/>
  <c r="G8" i="14"/>
  <c r="G9" i="14"/>
  <c r="G10" i="14"/>
  <c r="G11" i="14"/>
  <c r="G12" i="14"/>
  <c r="G13" i="14"/>
  <c r="G14" i="14"/>
  <c r="G15" i="14"/>
  <c r="G16" i="14"/>
  <c r="G17" i="14"/>
  <c r="B17" i="14" s="1"/>
  <c r="G18" i="14"/>
  <c r="G19" i="14"/>
  <c r="B19" i="14" s="1"/>
  <c r="G20" i="14"/>
  <c r="G21" i="14"/>
  <c r="G22" i="14"/>
  <c r="B22" i="14" s="1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B37" i="14" s="1"/>
  <c r="G38" i="14"/>
  <c r="B38" i="14" s="1"/>
  <c r="G39" i="14"/>
  <c r="B39" i="14" s="1"/>
  <c r="G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7" i="14"/>
  <c r="P40" i="14"/>
  <c r="N40" i="14"/>
  <c r="K40" i="14"/>
  <c r="I40" i="14"/>
  <c r="F40" i="14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7" i="13"/>
  <c r="P37" i="13"/>
  <c r="N37" i="13"/>
  <c r="K37" i="13"/>
  <c r="I37" i="13"/>
  <c r="F37" i="13"/>
  <c r="L8" i="11"/>
  <c r="L9" i="11"/>
  <c r="L10" i="11"/>
  <c r="L11" i="11"/>
  <c r="L12" i="11"/>
  <c r="L13" i="11"/>
  <c r="L14" i="11"/>
  <c r="L15" i="11"/>
  <c r="L7" i="11"/>
  <c r="G15" i="11"/>
  <c r="G14" i="11"/>
  <c r="G13" i="11"/>
  <c r="G12" i="11"/>
  <c r="G11" i="11"/>
  <c r="G10" i="11"/>
  <c r="G9" i="11"/>
  <c r="G8" i="11"/>
  <c r="G7" i="11"/>
  <c r="D8" i="11"/>
  <c r="D9" i="11"/>
  <c r="D10" i="11"/>
  <c r="D11" i="11"/>
  <c r="D12" i="11"/>
  <c r="D13" i="11"/>
  <c r="D14" i="11"/>
  <c r="D15" i="11"/>
  <c r="D7" i="11"/>
  <c r="P16" i="11"/>
  <c r="N16" i="11"/>
  <c r="K16" i="11"/>
  <c r="I16" i="11"/>
  <c r="F16" i="1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B20" i="12" s="1"/>
  <c r="G21" i="12"/>
  <c r="G22" i="12"/>
  <c r="G23" i="12"/>
  <c r="G24" i="12"/>
  <c r="G25" i="12"/>
  <c r="G26" i="12"/>
  <c r="G27" i="12"/>
  <c r="G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7" i="12"/>
  <c r="P28" i="12"/>
  <c r="N28" i="12"/>
  <c r="K28" i="12"/>
  <c r="I28" i="12"/>
  <c r="F28" i="12"/>
  <c r="L8" i="10"/>
  <c r="L9" i="10"/>
  <c r="L10" i="10"/>
  <c r="L11" i="10"/>
  <c r="L12" i="10"/>
  <c r="L13" i="10"/>
  <c r="B13" i="10" s="1"/>
  <c r="L14" i="10"/>
  <c r="B14" i="10" s="1"/>
  <c r="L15" i="10"/>
  <c r="B15" i="10" s="1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B20" i="10" s="1"/>
  <c r="G21" i="10"/>
  <c r="G22" i="10"/>
  <c r="G23" i="10"/>
  <c r="G24" i="10"/>
  <c r="G25" i="10"/>
  <c r="G26" i="10"/>
  <c r="G27" i="10"/>
  <c r="G28" i="10"/>
  <c r="G29" i="10"/>
  <c r="G30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7" i="10"/>
  <c r="P31" i="10"/>
  <c r="N31" i="10"/>
  <c r="K31" i="10"/>
  <c r="I31" i="10"/>
  <c r="F31" i="10"/>
  <c r="L8" i="9"/>
  <c r="L9" i="9"/>
  <c r="L10" i="9"/>
  <c r="L11" i="9"/>
  <c r="L12" i="9"/>
  <c r="L13" i="9"/>
  <c r="L14" i="9"/>
  <c r="L7" i="9"/>
  <c r="G8" i="9"/>
  <c r="G9" i="9"/>
  <c r="G10" i="9"/>
  <c r="G11" i="9"/>
  <c r="G12" i="9"/>
  <c r="G13" i="9"/>
  <c r="G14" i="9"/>
  <c r="G7" i="9"/>
  <c r="D8" i="9"/>
  <c r="D9" i="9"/>
  <c r="D10" i="9"/>
  <c r="D11" i="9"/>
  <c r="D12" i="9"/>
  <c r="D13" i="9"/>
  <c r="D14" i="9"/>
  <c r="D7" i="9"/>
  <c r="P15" i="9"/>
  <c r="N15" i="9"/>
  <c r="K15" i="9"/>
  <c r="I15" i="9"/>
  <c r="F15" i="9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P26" i="8"/>
  <c r="N26" i="8"/>
  <c r="K26" i="8"/>
  <c r="I26" i="8"/>
  <c r="F26" i="8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7" i="7"/>
  <c r="P21" i="7"/>
  <c r="N21" i="7"/>
  <c r="K21" i="7"/>
  <c r="I21" i="7"/>
  <c r="F21" i="7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7" i="6"/>
  <c r="P21" i="6"/>
  <c r="N21" i="6"/>
  <c r="K21" i="6"/>
  <c r="I21" i="6"/>
  <c r="F21" i="6"/>
  <c r="P23" i="5"/>
  <c r="N23" i="5"/>
  <c r="K23" i="5"/>
  <c r="I23" i="5"/>
  <c r="F23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7" i="5"/>
  <c r="G8" i="5"/>
  <c r="G9" i="5"/>
  <c r="G10" i="5"/>
  <c r="B10" i="5" s="1"/>
  <c r="G11" i="5"/>
  <c r="B11" i="5" s="1"/>
  <c r="G12" i="5"/>
  <c r="B12" i="5" s="1"/>
  <c r="G13" i="5"/>
  <c r="G14" i="5"/>
  <c r="G15" i="5"/>
  <c r="G16" i="5"/>
  <c r="G17" i="5"/>
  <c r="G18" i="5"/>
  <c r="G19" i="5"/>
  <c r="G20" i="5"/>
  <c r="G21" i="5"/>
  <c r="G22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7" i="5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P23" i="4"/>
  <c r="N23" i="4"/>
  <c r="K23" i="4"/>
  <c r="I23" i="4"/>
  <c r="F23" i="4"/>
  <c r="L15" i="3"/>
  <c r="G15" i="3"/>
  <c r="D8" i="3"/>
  <c r="D9" i="3"/>
  <c r="D10" i="3"/>
  <c r="D11" i="3"/>
  <c r="D12" i="3"/>
  <c r="D13" i="3"/>
  <c r="D14" i="3"/>
  <c r="D7" i="3"/>
  <c r="B8" i="3"/>
  <c r="B9" i="3"/>
  <c r="B10" i="3"/>
  <c r="B11" i="3"/>
  <c r="B12" i="3"/>
  <c r="B13" i="3"/>
  <c r="B14" i="3"/>
  <c r="B7" i="3"/>
  <c r="P15" i="3"/>
  <c r="N15" i="3"/>
  <c r="K15" i="3"/>
  <c r="I15" i="3"/>
  <c r="F15" i="3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7" i="2"/>
  <c r="L24" i="2"/>
  <c r="G24" i="2"/>
  <c r="P24" i="2"/>
  <c r="N24" i="2"/>
  <c r="K24" i="2"/>
  <c r="I24" i="2"/>
  <c r="F24" i="2"/>
  <c r="B23" i="10" l="1"/>
  <c r="B20" i="8"/>
  <c r="B8" i="7"/>
  <c r="B17" i="22"/>
  <c r="B12" i="12"/>
  <c r="B19" i="10"/>
  <c r="B17" i="10"/>
  <c r="B24" i="13"/>
  <c r="B22" i="10"/>
  <c r="B27" i="10"/>
  <c r="B26" i="10"/>
  <c r="B25" i="10"/>
  <c r="B24" i="10"/>
  <c r="B18" i="10"/>
  <c r="B21" i="10"/>
  <c r="B16" i="7"/>
  <c r="B18" i="6"/>
  <c r="B13" i="6"/>
  <c r="B14" i="6"/>
  <c r="B17" i="6"/>
  <c r="B7" i="5"/>
  <c r="B9" i="5"/>
  <c r="B22" i="5"/>
  <c r="B8" i="5"/>
  <c r="B21" i="5"/>
  <c r="B14" i="4"/>
  <c r="B13" i="21"/>
  <c r="B21" i="17"/>
  <c r="B20" i="17"/>
  <c r="B8" i="16"/>
  <c r="B21" i="15"/>
  <c r="B7" i="15"/>
  <c r="B35" i="14"/>
  <c r="B33" i="14"/>
  <c r="B15" i="14"/>
  <c r="B13" i="14"/>
  <c r="B23" i="13"/>
  <c r="B19" i="13"/>
  <c r="B7" i="11"/>
  <c r="B14" i="11"/>
  <c r="B12" i="11"/>
  <c r="B16" i="10"/>
  <c r="B12" i="10"/>
  <c r="B11" i="10"/>
  <c r="B30" i="10"/>
  <c r="B10" i="10"/>
  <c r="B9" i="10"/>
  <c r="B28" i="10"/>
  <c r="B29" i="10"/>
  <c r="B7" i="10"/>
  <c r="B8" i="10"/>
  <c r="B11" i="9"/>
  <c r="B12" i="9"/>
  <c r="B17" i="5"/>
  <c r="B15" i="5"/>
  <c r="B14" i="5"/>
  <c r="B13" i="5"/>
  <c r="B20" i="5"/>
  <c r="B19" i="5"/>
  <c r="B18" i="5"/>
  <c r="B16" i="5"/>
  <c r="B22" i="4"/>
  <c r="B20" i="4"/>
  <c r="B18" i="4"/>
  <c r="B7" i="17"/>
  <c r="B17" i="4"/>
  <c r="B12" i="7"/>
  <c r="B8" i="11"/>
  <c r="B22" i="22"/>
  <c r="B16" i="12"/>
  <c r="G28" i="12"/>
  <c r="B35" i="13"/>
  <c r="B15" i="13"/>
  <c r="B11" i="14"/>
  <c r="B16" i="4"/>
  <c r="B10" i="6"/>
  <c r="B19" i="4"/>
  <c r="B10" i="9"/>
  <c r="B11" i="4"/>
  <c r="B10" i="4"/>
  <c r="B8" i="9"/>
  <c r="B24" i="12"/>
  <c r="B25" i="14"/>
  <c r="B16" i="17"/>
  <c r="B29" i="14"/>
  <c r="B12" i="4"/>
  <c r="B27" i="14"/>
  <c r="B31" i="13"/>
  <c r="B11" i="13"/>
  <c r="B14" i="22"/>
  <c r="B15" i="4"/>
  <c r="B8" i="4"/>
  <c r="B23" i="14"/>
  <c r="B9" i="6"/>
  <c r="B7" i="6"/>
  <c r="B13" i="17"/>
  <c r="B9" i="19"/>
  <c r="B9" i="22"/>
  <c r="B9" i="14"/>
  <c r="B8" i="13"/>
  <c r="B21" i="14"/>
  <c r="B12" i="17"/>
  <c r="B31" i="14"/>
  <c r="B11" i="16"/>
  <c r="B20" i="7"/>
  <c r="B27" i="13"/>
  <c r="B12" i="16"/>
  <c r="B21" i="22"/>
  <c r="B13" i="22"/>
  <c r="B7" i="23"/>
  <c r="C7" i="23" s="1"/>
  <c r="B13" i="23"/>
  <c r="C13" i="23" s="1"/>
  <c r="B17" i="21"/>
  <c r="B16" i="20"/>
  <c r="B12" i="20"/>
  <c r="B17" i="20"/>
  <c r="B13" i="20"/>
  <c r="B10" i="19"/>
  <c r="B11" i="19"/>
  <c r="B8" i="17"/>
  <c r="B22" i="17"/>
  <c r="B18" i="17"/>
  <c r="B14" i="17"/>
  <c r="B10" i="17"/>
  <c r="B10" i="16"/>
  <c r="B13" i="16"/>
  <c r="B24" i="15"/>
  <c r="B20" i="15"/>
  <c r="B16" i="15"/>
  <c r="B12" i="15"/>
  <c r="B8" i="15"/>
  <c r="D40" i="14"/>
  <c r="B34" i="14"/>
  <c r="B30" i="14"/>
  <c r="B26" i="14"/>
  <c r="B18" i="14"/>
  <c r="B14" i="14"/>
  <c r="B10" i="14"/>
  <c r="B25" i="13"/>
  <c r="B34" i="13"/>
  <c r="B30" i="13"/>
  <c r="B26" i="13"/>
  <c r="B22" i="13"/>
  <c r="B18" i="13"/>
  <c r="B14" i="13"/>
  <c r="B10" i="13"/>
  <c r="B9" i="13"/>
  <c r="B33" i="13"/>
  <c r="B29" i="13"/>
  <c r="B21" i="13"/>
  <c r="B17" i="13"/>
  <c r="B13" i="13"/>
  <c r="B36" i="13"/>
  <c r="B32" i="13"/>
  <c r="B28" i="13"/>
  <c r="B20" i="13"/>
  <c r="B16" i="13"/>
  <c r="B12" i="13"/>
  <c r="G37" i="13"/>
  <c r="B13" i="11"/>
  <c r="B15" i="11"/>
  <c r="B11" i="11"/>
  <c r="B21" i="12"/>
  <c r="B13" i="12"/>
  <c r="D28" i="12"/>
  <c r="B9" i="9"/>
  <c r="B7" i="8"/>
  <c r="B22" i="8"/>
  <c r="B18" i="8"/>
  <c r="B14" i="8"/>
  <c r="B10" i="8"/>
  <c r="D21" i="7"/>
  <c r="B9" i="7"/>
  <c r="B21" i="4"/>
  <c r="B13" i="4"/>
  <c r="B9" i="4"/>
  <c r="L24" i="22"/>
  <c r="B7" i="22"/>
  <c r="B20" i="22"/>
  <c r="B16" i="22"/>
  <c r="B12" i="22"/>
  <c r="B8" i="22"/>
  <c r="G24" i="22"/>
  <c r="D24" i="22"/>
  <c r="B18" i="22"/>
  <c r="B10" i="22"/>
  <c r="L14" i="23"/>
  <c r="M14" i="23" s="1"/>
  <c r="B12" i="23"/>
  <c r="C12" i="23" s="1"/>
  <c r="B8" i="23"/>
  <c r="C8" i="23" s="1"/>
  <c r="D14" i="23"/>
  <c r="E14" i="23" s="1"/>
  <c r="B7" i="21"/>
  <c r="B16" i="21"/>
  <c r="B12" i="21"/>
  <c r="B8" i="21"/>
  <c r="L18" i="21"/>
  <c r="G18" i="21"/>
  <c r="D18" i="21"/>
  <c r="B7" i="20"/>
  <c r="L18" i="20"/>
  <c r="D18" i="20"/>
  <c r="D12" i="19"/>
  <c r="B7" i="19"/>
  <c r="B8" i="19"/>
  <c r="G12" i="19"/>
  <c r="L24" i="17"/>
  <c r="G24" i="17"/>
  <c r="B17" i="17"/>
  <c r="B9" i="17"/>
  <c r="D15" i="16"/>
  <c r="L15" i="16"/>
  <c r="G15" i="16"/>
  <c r="B26" i="15"/>
  <c r="B22" i="15"/>
  <c r="B18" i="15"/>
  <c r="B14" i="15"/>
  <c r="B10" i="15"/>
  <c r="G28" i="15"/>
  <c r="B25" i="15"/>
  <c r="B17" i="15"/>
  <c r="B9" i="15"/>
  <c r="L40" i="14"/>
  <c r="G40" i="14"/>
  <c r="B10" i="11"/>
  <c r="B9" i="11"/>
  <c r="G16" i="11"/>
  <c r="B7" i="12"/>
  <c r="B8" i="12"/>
  <c r="B26" i="12"/>
  <c r="B22" i="12"/>
  <c r="B18" i="12"/>
  <c r="B14" i="12"/>
  <c r="B10" i="12"/>
  <c r="B25" i="12"/>
  <c r="B17" i="12"/>
  <c r="B9" i="12"/>
  <c r="L31" i="10"/>
  <c r="D31" i="10"/>
  <c r="G31" i="10"/>
  <c r="D15" i="9"/>
  <c r="L15" i="9"/>
  <c r="G15" i="9"/>
  <c r="B7" i="9"/>
  <c r="B14" i="9"/>
  <c r="B13" i="9"/>
  <c r="B25" i="8"/>
  <c r="B21" i="8"/>
  <c r="B17" i="8"/>
  <c r="B13" i="8"/>
  <c r="B9" i="8"/>
  <c r="B24" i="8"/>
  <c r="B16" i="8"/>
  <c r="B12" i="8"/>
  <c r="B8" i="8"/>
  <c r="L26" i="8"/>
  <c r="B23" i="8"/>
  <c r="B19" i="8"/>
  <c r="B15" i="8"/>
  <c r="B11" i="8"/>
  <c r="D26" i="8"/>
  <c r="B7" i="7"/>
  <c r="B17" i="7"/>
  <c r="B13" i="7"/>
  <c r="B19" i="7"/>
  <c r="B15" i="7"/>
  <c r="B11" i="7"/>
  <c r="G21" i="7"/>
  <c r="B18" i="7"/>
  <c r="B14" i="7"/>
  <c r="B10" i="7"/>
  <c r="B20" i="6"/>
  <c r="B16" i="6"/>
  <c r="B12" i="6"/>
  <c r="B8" i="6"/>
  <c r="B19" i="6"/>
  <c r="B15" i="6"/>
  <c r="B11" i="6"/>
  <c r="L23" i="5"/>
  <c r="D23" i="5"/>
  <c r="G23" i="5"/>
  <c r="L23" i="4"/>
  <c r="B7" i="4"/>
  <c r="G23" i="4"/>
  <c r="D15" i="3"/>
  <c r="B24" i="2"/>
  <c r="B23" i="22"/>
  <c r="B19" i="22"/>
  <c r="B15" i="22"/>
  <c r="B11" i="22"/>
  <c r="B11" i="23"/>
  <c r="C11" i="23" s="1"/>
  <c r="B10" i="23"/>
  <c r="G14" i="23"/>
  <c r="H14" i="23" s="1"/>
  <c r="B15" i="21"/>
  <c r="B11" i="21"/>
  <c r="B14" i="21"/>
  <c r="B10" i="21"/>
  <c r="B15" i="20"/>
  <c r="B11" i="20"/>
  <c r="B14" i="20"/>
  <c r="B10" i="20"/>
  <c r="G18" i="20"/>
  <c r="L12" i="19"/>
  <c r="B23" i="17"/>
  <c r="B19" i="17"/>
  <c r="B15" i="17"/>
  <c r="B11" i="17"/>
  <c r="D24" i="17"/>
  <c r="L28" i="15"/>
  <c r="B27" i="15"/>
  <c r="B23" i="15"/>
  <c r="B19" i="15"/>
  <c r="B15" i="15"/>
  <c r="B11" i="15"/>
  <c r="D28" i="15"/>
  <c r="B36" i="14"/>
  <c r="B32" i="14"/>
  <c r="B28" i="14"/>
  <c r="B24" i="14"/>
  <c r="B20" i="14"/>
  <c r="B16" i="14"/>
  <c r="B12" i="14"/>
  <c r="B8" i="14"/>
  <c r="B7" i="14"/>
  <c r="L37" i="13"/>
  <c r="B7" i="13"/>
  <c r="D37" i="13"/>
  <c r="L16" i="11"/>
  <c r="D16" i="11"/>
  <c r="L28" i="12"/>
  <c r="B27" i="12"/>
  <c r="B23" i="12"/>
  <c r="B19" i="12"/>
  <c r="B15" i="12"/>
  <c r="B11" i="12"/>
  <c r="G26" i="8"/>
  <c r="L21" i="7"/>
  <c r="L21" i="6"/>
  <c r="G21" i="6"/>
  <c r="D21" i="6"/>
  <c r="D23" i="4"/>
  <c r="B15" i="3"/>
  <c r="D24" i="2"/>
  <c r="O14" i="23"/>
  <c r="J14" i="23"/>
  <c r="O13" i="23"/>
  <c r="M13" i="23"/>
  <c r="J13" i="23"/>
  <c r="H13" i="23"/>
  <c r="E13" i="23"/>
  <c r="O12" i="23"/>
  <c r="M12" i="23"/>
  <c r="J12" i="23"/>
  <c r="H12" i="23"/>
  <c r="E12" i="23"/>
  <c r="O11" i="23"/>
  <c r="M11" i="23"/>
  <c r="J11" i="23"/>
  <c r="H11" i="23"/>
  <c r="E11" i="23"/>
  <c r="O10" i="23"/>
  <c r="M10" i="23"/>
  <c r="J10" i="23"/>
  <c r="H10" i="23"/>
  <c r="E10" i="23"/>
  <c r="O9" i="23"/>
  <c r="M9" i="23"/>
  <c r="J9" i="23"/>
  <c r="H9" i="23"/>
  <c r="E9" i="23"/>
  <c r="C9" i="23"/>
  <c r="O8" i="23"/>
  <c r="M8" i="23"/>
  <c r="J8" i="23"/>
  <c r="H8" i="23"/>
  <c r="E8" i="23"/>
  <c r="O7" i="23"/>
  <c r="M7" i="23"/>
  <c r="J7" i="23"/>
  <c r="H7" i="23"/>
  <c r="E7" i="23"/>
  <c r="B23" i="5" l="1"/>
  <c r="B23" i="4"/>
  <c r="B31" i="10"/>
  <c r="B15" i="16"/>
  <c r="B12" i="19"/>
  <c r="B37" i="13"/>
  <c r="B16" i="11"/>
  <c r="B24" i="22"/>
  <c r="C24" i="22" s="1"/>
  <c r="B14" i="23"/>
  <c r="C14" i="23" s="1"/>
  <c r="C10" i="23"/>
  <c r="B18" i="21"/>
  <c r="B18" i="20"/>
  <c r="B24" i="17"/>
  <c r="B28" i="15"/>
  <c r="B28" i="12"/>
  <c r="B15" i="9"/>
  <c r="B26" i="8"/>
  <c r="B21" i="7"/>
  <c r="B21" i="6"/>
  <c r="B40" i="14"/>
  <c r="O24" i="22"/>
  <c r="M24" i="22"/>
  <c r="J24" i="22"/>
  <c r="H24" i="22"/>
  <c r="E24" i="22"/>
  <c r="O23" i="22"/>
  <c r="M23" i="22"/>
  <c r="J23" i="22"/>
  <c r="H23" i="22"/>
  <c r="E23" i="22"/>
  <c r="C23" i="22"/>
  <c r="O22" i="22"/>
  <c r="M22" i="22"/>
  <c r="J22" i="22"/>
  <c r="H22" i="22"/>
  <c r="E22" i="22"/>
  <c r="C22" i="22"/>
  <c r="O21" i="22"/>
  <c r="M21" i="22"/>
  <c r="J21" i="22"/>
  <c r="H21" i="22"/>
  <c r="E21" i="22"/>
  <c r="C21" i="22"/>
  <c r="O20" i="22"/>
  <c r="M20" i="22"/>
  <c r="J20" i="22"/>
  <c r="H20" i="22"/>
  <c r="E20" i="22"/>
  <c r="C20" i="22"/>
  <c r="O19" i="22"/>
  <c r="M19" i="22"/>
  <c r="J19" i="22"/>
  <c r="H19" i="22"/>
  <c r="E19" i="22"/>
  <c r="C19" i="22"/>
  <c r="O18" i="22"/>
  <c r="M18" i="22"/>
  <c r="J18" i="22"/>
  <c r="H18" i="22"/>
  <c r="E18" i="22"/>
  <c r="C18" i="22"/>
  <c r="O17" i="22"/>
  <c r="M17" i="22"/>
  <c r="J17" i="22"/>
  <c r="H17" i="22"/>
  <c r="E17" i="22"/>
  <c r="C17" i="22"/>
  <c r="O16" i="22"/>
  <c r="M16" i="22"/>
  <c r="J16" i="22"/>
  <c r="H16" i="22"/>
  <c r="E16" i="22"/>
  <c r="C16" i="22"/>
  <c r="O15" i="22"/>
  <c r="M15" i="22"/>
  <c r="J15" i="22"/>
  <c r="H15" i="22"/>
  <c r="E15" i="22"/>
  <c r="C15" i="22"/>
  <c r="O14" i="22"/>
  <c r="M14" i="22"/>
  <c r="J14" i="22"/>
  <c r="H14" i="22"/>
  <c r="E14" i="22"/>
  <c r="C14" i="22"/>
  <c r="O13" i="22"/>
  <c r="M13" i="22"/>
  <c r="J13" i="22"/>
  <c r="H13" i="22"/>
  <c r="E13" i="22"/>
  <c r="C13" i="22"/>
  <c r="O12" i="22"/>
  <c r="M12" i="22"/>
  <c r="J12" i="22"/>
  <c r="H12" i="22"/>
  <c r="E12" i="22"/>
  <c r="C12" i="22"/>
  <c r="O11" i="22"/>
  <c r="M11" i="22"/>
  <c r="J11" i="22"/>
  <c r="H11" i="22"/>
  <c r="E11" i="22"/>
  <c r="C11" i="22"/>
  <c r="O10" i="22"/>
  <c r="M10" i="22"/>
  <c r="J10" i="22"/>
  <c r="H10" i="22"/>
  <c r="E10" i="22"/>
  <c r="C10" i="22"/>
  <c r="O9" i="22"/>
  <c r="M9" i="22"/>
  <c r="J9" i="22"/>
  <c r="H9" i="22"/>
  <c r="E9" i="22"/>
  <c r="C9" i="22"/>
  <c r="O8" i="22"/>
  <c r="M8" i="22"/>
  <c r="J8" i="22"/>
  <c r="H8" i="22"/>
  <c r="E8" i="22"/>
  <c r="C8" i="22"/>
  <c r="O7" i="22"/>
  <c r="M7" i="22"/>
  <c r="J7" i="22"/>
  <c r="H7" i="22"/>
  <c r="E7" i="22"/>
  <c r="C7" i="22"/>
  <c r="O18" i="21" l="1"/>
  <c r="M18" i="21"/>
  <c r="J18" i="21"/>
  <c r="H18" i="21"/>
  <c r="E18" i="21"/>
  <c r="C18" i="21"/>
  <c r="O17" i="21"/>
  <c r="M17" i="21"/>
  <c r="J17" i="21"/>
  <c r="H17" i="21"/>
  <c r="E17" i="21"/>
  <c r="C17" i="21"/>
  <c r="O16" i="21"/>
  <c r="M16" i="21"/>
  <c r="J16" i="21"/>
  <c r="H16" i="21"/>
  <c r="E16" i="21"/>
  <c r="C16" i="21"/>
  <c r="O15" i="21"/>
  <c r="M15" i="21"/>
  <c r="J15" i="21"/>
  <c r="H15" i="21"/>
  <c r="E15" i="21"/>
  <c r="C15" i="21"/>
  <c r="O14" i="21"/>
  <c r="M14" i="21"/>
  <c r="J14" i="21"/>
  <c r="H14" i="21"/>
  <c r="E14" i="21"/>
  <c r="C14" i="21"/>
  <c r="O13" i="21"/>
  <c r="M13" i="21"/>
  <c r="J13" i="21"/>
  <c r="H13" i="21"/>
  <c r="E13" i="21"/>
  <c r="C13" i="21"/>
  <c r="O12" i="21"/>
  <c r="M12" i="21"/>
  <c r="J12" i="21"/>
  <c r="H12" i="21"/>
  <c r="E12" i="21"/>
  <c r="C12" i="21"/>
  <c r="O11" i="21"/>
  <c r="M11" i="21"/>
  <c r="J11" i="21"/>
  <c r="H11" i="21"/>
  <c r="E11" i="21"/>
  <c r="C11" i="21"/>
  <c r="O10" i="21"/>
  <c r="M10" i="21"/>
  <c r="J10" i="21"/>
  <c r="H10" i="21"/>
  <c r="E10" i="21"/>
  <c r="C10" i="21"/>
  <c r="O9" i="21"/>
  <c r="M9" i="21"/>
  <c r="J9" i="21"/>
  <c r="H9" i="21"/>
  <c r="E9" i="21"/>
  <c r="C9" i="21"/>
  <c r="O8" i="21"/>
  <c r="M8" i="21"/>
  <c r="J8" i="21"/>
  <c r="H8" i="21"/>
  <c r="E8" i="21"/>
  <c r="C8" i="21"/>
  <c r="O7" i="21"/>
  <c r="M7" i="21"/>
  <c r="J7" i="21"/>
  <c r="H7" i="21"/>
  <c r="E7" i="21"/>
  <c r="C7" i="21"/>
  <c r="O18" i="20"/>
  <c r="M18" i="20"/>
  <c r="J18" i="20"/>
  <c r="H18" i="20"/>
  <c r="E18" i="20"/>
  <c r="C18" i="20"/>
  <c r="O17" i="20"/>
  <c r="M17" i="20"/>
  <c r="J17" i="20"/>
  <c r="H17" i="20"/>
  <c r="E17" i="20"/>
  <c r="C17" i="20"/>
  <c r="O16" i="20"/>
  <c r="M16" i="20"/>
  <c r="J16" i="20"/>
  <c r="H16" i="20"/>
  <c r="E16" i="20"/>
  <c r="C16" i="20"/>
  <c r="O15" i="20"/>
  <c r="M15" i="20"/>
  <c r="J15" i="20"/>
  <c r="H15" i="20"/>
  <c r="E15" i="20"/>
  <c r="C15" i="20"/>
  <c r="O14" i="20"/>
  <c r="M14" i="20"/>
  <c r="J14" i="20"/>
  <c r="H14" i="20"/>
  <c r="E14" i="20"/>
  <c r="C14" i="20"/>
  <c r="O13" i="20"/>
  <c r="M13" i="20"/>
  <c r="J13" i="20"/>
  <c r="H13" i="20"/>
  <c r="E13" i="20"/>
  <c r="C13" i="20"/>
  <c r="O12" i="20"/>
  <c r="M12" i="20"/>
  <c r="J12" i="20"/>
  <c r="H12" i="20"/>
  <c r="E12" i="20"/>
  <c r="C12" i="20"/>
  <c r="O11" i="20"/>
  <c r="M11" i="20"/>
  <c r="J11" i="20"/>
  <c r="H11" i="20"/>
  <c r="E11" i="20"/>
  <c r="C11" i="20"/>
  <c r="O10" i="20"/>
  <c r="M10" i="20"/>
  <c r="J10" i="20"/>
  <c r="H10" i="20"/>
  <c r="E10" i="20"/>
  <c r="C10" i="20"/>
  <c r="O9" i="20"/>
  <c r="M9" i="20"/>
  <c r="J9" i="20"/>
  <c r="H9" i="20"/>
  <c r="E9" i="20"/>
  <c r="C9" i="20"/>
  <c r="O8" i="20"/>
  <c r="M8" i="20"/>
  <c r="J8" i="20"/>
  <c r="H8" i="20"/>
  <c r="E8" i="20"/>
  <c r="C8" i="20"/>
  <c r="O7" i="20"/>
  <c r="M7" i="20"/>
  <c r="J7" i="20"/>
  <c r="H7" i="20"/>
  <c r="E7" i="20"/>
  <c r="C7" i="20"/>
  <c r="O12" i="19"/>
  <c r="M12" i="19"/>
  <c r="J12" i="19"/>
  <c r="H12" i="19"/>
  <c r="E12" i="19"/>
  <c r="C12" i="19"/>
  <c r="O11" i="19"/>
  <c r="M11" i="19"/>
  <c r="J11" i="19"/>
  <c r="H11" i="19"/>
  <c r="E11" i="19"/>
  <c r="C11" i="19"/>
  <c r="O10" i="19"/>
  <c r="M10" i="19"/>
  <c r="J10" i="19"/>
  <c r="H10" i="19"/>
  <c r="E10" i="19"/>
  <c r="C10" i="19"/>
  <c r="O9" i="19"/>
  <c r="M9" i="19"/>
  <c r="J9" i="19"/>
  <c r="H9" i="19"/>
  <c r="E9" i="19"/>
  <c r="C9" i="19"/>
  <c r="O8" i="19"/>
  <c r="M8" i="19"/>
  <c r="J8" i="19"/>
  <c r="H8" i="19"/>
  <c r="E8" i="19"/>
  <c r="C8" i="19"/>
  <c r="O7" i="19"/>
  <c r="M7" i="19"/>
  <c r="J7" i="19"/>
  <c r="H7" i="19"/>
  <c r="E7" i="19"/>
  <c r="C7" i="19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O24" i="17"/>
  <c r="M24" i="17"/>
  <c r="J24" i="17"/>
  <c r="H24" i="17"/>
  <c r="E24" i="17"/>
  <c r="O23" i="17"/>
  <c r="M23" i="17"/>
  <c r="J23" i="17"/>
  <c r="H23" i="17"/>
  <c r="E23" i="17"/>
  <c r="O22" i="17"/>
  <c r="M22" i="17"/>
  <c r="J22" i="17"/>
  <c r="H22" i="17"/>
  <c r="E22" i="17"/>
  <c r="O21" i="17"/>
  <c r="M21" i="17"/>
  <c r="J21" i="17"/>
  <c r="H21" i="17"/>
  <c r="E21" i="17"/>
  <c r="O20" i="17"/>
  <c r="M20" i="17"/>
  <c r="J20" i="17"/>
  <c r="H20" i="17"/>
  <c r="E20" i="17"/>
  <c r="O19" i="17"/>
  <c r="M19" i="17"/>
  <c r="J19" i="17"/>
  <c r="H19" i="17"/>
  <c r="E19" i="17"/>
  <c r="O18" i="17"/>
  <c r="M18" i="17"/>
  <c r="J18" i="17"/>
  <c r="H18" i="17"/>
  <c r="E18" i="17"/>
  <c r="O17" i="17"/>
  <c r="M17" i="17"/>
  <c r="J17" i="17"/>
  <c r="H17" i="17"/>
  <c r="E17" i="17"/>
  <c r="O16" i="17"/>
  <c r="M16" i="17"/>
  <c r="J16" i="17"/>
  <c r="H16" i="17"/>
  <c r="E16" i="17"/>
  <c r="O15" i="17"/>
  <c r="M15" i="17"/>
  <c r="J15" i="17"/>
  <c r="H15" i="17"/>
  <c r="E15" i="17"/>
  <c r="O14" i="17"/>
  <c r="M14" i="17"/>
  <c r="J14" i="17"/>
  <c r="H14" i="17"/>
  <c r="E14" i="17"/>
  <c r="O13" i="17"/>
  <c r="M13" i="17"/>
  <c r="J13" i="17"/>
  <c r="H13" i="17"/>
  <c r="E13" i="17"/>
  <c r="O12" i="17"/>
  <c r="M12" i="17"/>
  <c r="J12" i="17"/>
  <c r="H12" i="17"/>
  <c r="E12" i="17"/>
  <c r="O11" i="17"/>
  <c r="M11" i="17"/>
  <c r="J11" i="17"/>
  <c r="H11" i="17"/>
  <c r="E11" i="17"/>
  <c r="O10" i="17"/>
  <c r="M10" i="17"/>
  <c r="J10" i="17"/>
  <c r="H10" i="17"/>
  <c r="E10" i="17"/>
  <c r="O9" i="17"/>
  <c r="M9" i="17"/>
  <c r="J9" i="17"/>
  <c r="H9" i="17"/>
  <c r="E9" i="17"/>
  <c r="O8" i="17"/>
  <c r="M8" i="17"/>
  <c r="J8" i="17"/>
  <c r="H8" i="17"/>
  <c r="E8" i="17"/>
  <c r="O7" i="17"/>
  <c r="M7" i="17"/>
  <c r="J7" i="17"/>
  <c r="H7" i="17"/>
  <c r="E7" i="17"/>
  <c r="O15" i="16"/>
  <c r="M15" i="16"/>
  <c r="J15" i="16"/>
  <c r="H15" i="16"/>
  <c r="E15" i="16"/>
  <c r="C15" i="16"/>
  <c r="O14" i="16"/>
  <c r="M14" i="16"/>
  <c r="J14" i="16"/>
  <c r="H14" i="16"/>
  <c r="E14" i="16"/>
  <c r="C14" i="16"/>
  <c r="O13" i="16"/>
  <c r="M13" i="16"/>
  <c r="J13" i="16"/>
  <c r="H13" i="16"/>
  <c r="E13" i="16"/>
  <c r="C13" i="16"/>
  <c r="O12" i="16"/>
  <c r="M12" i="16"/>
  <c r="J12" i="16"/>
  <c r="H12" i="16"/>
  <c r="E12" i="16"/>
  <c r="C12" i="16"/>
  <c r="O11" i="16"/>
  <c r="M11" i="16"/>
  <c r="J11" i="16"/>
  <c r="H11" i="16"/>
  <c r="E11" i="16"/>
  <c r="C11" i="16"/>
  <c r="O10" i="16"/>
  <c r="M10" i="16"/>
  <c r="J10" i="16"/>
  <c r="H10" i="16"/>
  <c r="E10" i="16"/>
  <c r="C10" i="16"/>
  <c r="O9" i="16"/>
  <c r="M9" i="16"/>
  <c r="J9" i="16"/>
  <c r="H9" i="16"/>
  <c r="E9" i="16"/>
  <c r="C9" i="16"/>
  <c r="O8" i="16"/>
  <c r="M8" i="16"/>
  <c r="J8" i="16"/>
  <c r="H8" i="16"/>
  <c r="E8" i="16"/>
  <c r="C8" i="16"/>
  <c r="O7" i="16"/>
  <c r="M7" i="16"/>
  <c r="J7" i="16"/>
  <c r="H7" i="16"/>
  <c r="E7" i="16"/>
  <c r="C7" i="16"/>
  <c r="O28" i="15"/>
  <c r="M28" i="15"/>
  <c r="J28" i="15"/>
  <c r="H28" i="15"/>
  <c r="E28" i="15"/>
  <c r="C28" i="15"/>
  <c r="O27" i="15"/>
  <c r="M27" i="15"/>
  <c r="J27" i="15"/>
  <c r="H27" i="15"/>
  <c r="E27" i="15"/>
  <c r="C27" i="15"/>
  <c r="O26" i="15"/>
  <c r="M26" i="15"/>
  <c r="J26" i="15"/>
  <c r="H26" i="15"/>
  <c r="E26" i="15"/>
  <c r="C26" i="15"/>
  <c r="O25" i="15"/>
  <c r="M25" i="15"/>
  <c r="J25" i="15"/>
  <c r="H25" i="15"/>
  <c r="E25" i="15"/>
  <c r="C25" i="15"/>
  <c r="O24" i="15"/>
  <c r="M24" i="15"/>
  <c r="J24" i="15"/>
  <c r="H24" i="15"/>
  <c r="E24" i="15"/>
  <c r="C24" i="15"/>
  <c r="O23" i="15"/>
  <c r="M23" i="15"/>
  <c r="J23" i="15"/>
  <c r="H23" i="15"/>
  <c r="E23" i="15"/>
  <c r="C23" i="15"/>
  <c r="O22" i="15"/>
  <c r="M22" i="15"/>
  <c r="J22" i="15"/>
  <c r="H22" i="15"/>
  <c r="E22" i="15"/>
  <c r="C22" i="15"/>
  <c r="O21" i="15"/>
  <c r="M21" i="15"/>
  <c r="J21" i="15"/>
  <c r="H21" i="15"/>
  <c r="E21" i="15"/>
  <c r="C21" i="15"/>
  <c r="O20" i="15"/>
  <c r="M20" i="15"/>
  <c r="J20" i="15"/>
  <c r="H20" i="15"/>
  <c r="E20" i="15"/>
  <c r="C20" i="15"/>
  <c r="O19" i="15"/>
  <c r="M19" i="15"/>
  <c r="J19" i="15"/>
  <c r="H19" i="15"/>
  <c r="E19" i="15"/>
  <c r="C19" i="15"/>
  <c r="O18" i="15"/>
  <c r="M18" i="15"/>
  <c r="J18" i="15"/>
  <c r="H18" i="15"/>
  <c r="E18" i="15"/>
  <c r="C18" i="15"/>
  <c r="O17" i="15"/>
  <c r="M17" i="15"/>
  <c r="J17" i="15"/>
  <c r="H17" i="15"/>
  <c r="E17" i="15"/>
  <c r="C17" i="15"/>
  <c r="O16" i="15"/>
  <c r="M16" i="15"/>
  <c r="J16" i="15"/>
  <c r="H16" i="15"/>
  <c r="E16" i="15"/>
  <c r="C16" i="15"/>
  <c r="O15" i="15"/>
  <c r="M15" i="15"/>
  <c r="J15" i="15"/>
  <c r="H15" i="15"/>
  <c r="E15" i="15"/>
  <c r="C15" i="15"/>
  <c r="O14" i="15"/>
  <c r="M14" i="15"/>
  <c r="J14" i="15"/>
  <c r="H14" i="15"/>
  <c r="E14" i="15"/>
  <c r="C14" i="15"/>
  <c r="O13" i="15"/>
  <c r="M13" i="15"/>
  <c r="J13" i="15"/>
  <c r="H13" i="15"/>
  <c r="E13" i="15"/>
  <c r="C13" i="15"/>
  <c r="O12" i="15"/>
  <c r="M12" i="15"/>
  <c r="J12" i="15"/>
  <c r="H12" i="15"/>
  <c r="E12" i="15"/>
  <c r="C12" i="15"/>
  <c r="O11" i="15"/>
  <c r="M11" i="15"/>
  <c r="J11" i="15"/>
  <c r="H11" i="15"/>
  <c r="E11" i="15"/>
  <c r="C11" i="15"/>
  <c r="O10" i="15"/>
  <c r="M10" i="15"/>
  <c r="J10" i="15"/>
  <c r="H10" i="15"/>
  <c r="E10" i="15"/>
  <c r="C10" i="15"/>
  <c r="O9" i="15"/>
  <c r="M9" i="15"/>
  <c r="J9" i="15"/>
  <c r="H9" i="15"/>
  <c r="E9" i="15"/>
  <c r="C9" i="15"/>
  <c r="O8" i="15"/>
  <c r="M8" i="15"/>
  <c r="J8" i="15"/>
  <c r="H8" i="15"/>
  <c r="E8" i="15"/>
  <c r="C8" i="15"/>
  <c r="O7" i="15"/>
  <c r="M7" i="15"/>
  <c r="J7" i="15"/>
  <c r="H7" i="15"/>
  <c r="E7" i="15"/>
  <c r="C7" i="15"/>
  <c r="O29" i="14"/>
  <c r="O30" i="14"/>
  <c r="O31" i="14"/>
  <c r="M29" i="14"/>
  <c r="M30" i="14"/>
  <c r="M31" i="14"/>
  <c r="J29" i="14"/>
  <c r="J30" i="14"/>
  <c r="J31" i="14"/>
  <c r="H29" i="14"/>
  <c r="H30" i="14"/>
  <c r="H31" i="14"/>
  <c r="E29" i="14"/>
  <c r="E30" i="14"/>
  <c r="E31" i="14"/>
  <c r="C29" i="14"/>
  <c r="C30" i="14"/>
  <c r="C31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32" i="14"/>
  <c r="O33" i="14"/>
  <c r="O34" i="14"/>
  <c r="O35" i="14"/>
  <c r="O36" i="14"/>
  <c r="O37" i="14"/>
  <c r="O38" i="14"/>
  <c r="O39" i="14"/>
  <c r="O40" i="14"/>
  <c r="M40" i="14"/>
  <c r="J40" i="14"/>
  <c r="H40" i="14"/>
  <c r="E40" i="14"/>
  <c r="C40" i="14"/>
  <c r="M39" i="14"/>
  <c r="J39" i="14"/>
  <c r="H39" i="14"/>
  <c r="E39" i="14"/>
  <c r="C39" i="14"/>
  <c r="M38" i="14"/>
  <c r="J38" i="14"/>
  <c r="H38" i="14"/>
  <c r="E38" i="14"/>
  <c r="C38" i="14"/>
  <c r="M37" i="14"/>
  <c r="J37" i="14"/>
  <c r="H37" i="14"/>
  <c r="E37" i="14"/>
  <c r="C37" i="14"/>
  <c r="M36" i="14"/>
  <c r="J36" i="14"/>
  <c r="H36" i="14"/>
  <c r="E36" i="14"/>
  <c r="C36" i="14"/>
  <c r="M35" i="14"/>
  <c r="J35" i="14"/>
  <c r="H35" i="14"/>
  <c r="E35" i="14"/>
  <c r="C35" i="14"/>
  <c r="M34" i="14"/>
  <c r="J34" i="14"/>
  <c r="H34" i="14"/>
  <c r="E34" i="14"/>
  <c r="C34" i="14"/>
  <c r="M33" i="14"/>
  <c r="J33" i="14"/>
  <c r="H33" i="14"/>
  <c r="E33" i="14"/>
  <c r="C33" i="14"/>
  <c r="M32" i="14"/>
  <c r="J32" i="14"/>
  <c r="H32" i="14"/>
  <c r="E32" i="14"/>
  <c r="C32" i="14"/>
  <c r="M28" i="14"/>
  <c r="J28" i="14"/>
  <c r="H28" i="14"/>
  <c r="E28" i="14"/>
  <c r="C28" i="14"/>
  <c r="M27" i="14"/>
  <c r="J27" i="14"/>
  <c r="H27" i="14"/>
  <c r="E27" i="14"/>
  <c r="C27" i="14"/>
  <c r="M26" i="14"/>
  <c r="J26" i="14"/>
  <c r="H26" i="14"/>
  <c r="E26" i="14"/>
  <c r="C26" i="14"/>
  <c r="M25" i="14"/>
  <c r="J25" i="14"/>
  <c r="H25" i="14"/>
  <c r="E25" i="14"/>
  <c r="C25" i="14"/>
  <c r="M24" i="14"/>
  <c r="J24" i="14"/>
  <c r="H24" i="14"/>
  <c r="E24" i="14"/>
  <c r="C24" i="14"/>
  <c r="M23" i="14"/>
  <c r="J23" i="14"/>
  <c r="H23" i="14"/>
  <c r="E23" i="14"/>
  <c r="C23" i="14"/>
  <c r="M22" i="14"/>
  <c r="J22" i="14"/>
  <c r="H22" i="14"/>
  <c r="E22" i="14"/>
  <c r="C22" i="14"/>
  <c r="M21" i="14"/>
  <c r="J21" i="14"/>
  <c r="H21" i="14"/>
  <c r="E21" i="14"/>
  <c r="C21" i="14"/>
  <c r="M20" i="14"/>
  <c r="J20" i="14"/>
  <c r="H20" i="14"/>
  <c r="E20" i="14"/>
  <c r="C20" i="14"/>
  <c r="M19" i="14"/>
  <c r="J19" i="14"/>
  <c r="H19" i="14"/>
  <c r="E19" i="14"/>
  <c r="C19" i="14"/>
  <c r="M18" i="14"/>
  <c r="J18" i="14"/>
  <c r="H18" i="14"/>
  <c r="E18" i="14"/>
  <c r="C18" i="14"/>
  <c r="M17" i="14"/>
  <c r="J17" i="14"/>
  <c r="H17" i="14"/>
  <c r="E17" i="14"/>
  <c r="C17" i="14"/>
  <c r="M16" i="14"/>
  <c r="J16" i="14"/>
  <c r="H16" i="14"/>
  <c r="E16" i="14"/>
  <c r="C16" i="14"/>
  <c r="M15" i="14"/>
  <c r="J15" i="14"/>
  <c r="H15" i="14"/>
  <c r="E15" i="14"/>
  <c r="C15" i="14"/>
  <c r="M14" i="14"/>
  <c r="J14" i="14"/>
  <c r="H14" i="14"/>
  <c r="E14" i="14"/>
  <c r="C14" i="14"/>
  <c r="M13" i="14"/>
  <c r="J13" i="14"/>
  <c r="H13" i="14"/>
  <c r="E13" i="14"/>
  <c r="C13" i="14"/>
  <c r="M12" i="14"/>
  <c r="J12" i="14"/>
  <c r="H12" i="14"/>
  <c r="E12" i="14"/>
  <c r="C12" i="14"/>
  <c r="M11" i="14"/>
  <c r="J11" i="14"/>
  <c r="H11" i="14"/>
  <c r="E11" i="14"/>
  <c r="C11" i="14"/>
  <c r="M10" i="14"/>
  <c r="J10" i="14"/>
  <c r="H10" i="14"/>
  <c r="E10" i="14"/>
  <c r="C10" i="14"/>
  <c r="M9" i="14"/>
  <c r="J9" i="14"/>
  <c r="H9" i="14"/>
  <c r="E9" i="14"/>
  <c r="C9" i="14"/>
  <c r="M8" i="14"/>
  <c r="J8" i="14"/>
  <c r="H8" i="14"/>
  <c r="E8" i="14"/>
  <c r="C8" i="14"/>
  <c r="M7" i="14"/>
  <c r="J7" i="14"/>
  <c r="H7" i="14"/>
  <c r="E7" i="14"/>
  <c r="C7" i="14"/>
  <c r="O19" i="13"/>
  <c r="O20" i="13"/>
  <c r="O21" i="13"/>
  <c r="O22" i="13"/>
  <c r="O23" i="13"/>
  <c r="O24" i="13"/>
  <c r="M19" i="13"/>
  <c r="M20" i="13"/>
  <c r="M21" i="13"/>
  <c r="M22" i="13"/>
  <c r="M23" i="13"/>
  <c r="M24" i="13"/>
  <c r="J19" i="13"/>
  <c r="J20" i="13"/>
  <c r="J21" i="13"/>
  <c r="J22" i="13"/>
  <c r="J23" i="13"/>
  <c r="J24" i="13"/>
  <c r="H19" i="13"/>
  <c r="H20" i="13"/>
  <c r="H21" i="13"/>
  <c r="H22" i="13"/>
  <c r="H23" i="13"/>
  <c r="H24" i="13"/>
  <c r="E19" i="13"/>
  <c r="E20" i="13"/>
  <c r="E21" i="13"/>
  <c r="E22" i="13"/>
  <c r="E23" i="13"/>
  <c r="E24" i="13"/>
  <c r="C19" i="13"/>
  <c r="C20" i="13"/>
  <c r="C21" i="13"/>
  <c r="C22" i="13"/>
  <c r="C23" i="13"/>
  <c r="C2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O37" i="13"/>
  <c r="M37" i="13"/>
  <c r="J37" i="13"/>
  <c r="H37" i="13"/>
  <c r="E37" i="13"/>
  <c r="C37" i="13"/>
  <c r="O36" i="13"/>
  <c r="M36" i="13"/>
  <c r="J36" i="13"/>
  <c r="H36" i="13"/>
  <c r="E36" i="13"/>
  <c r="O35" i="13"/>
  <c r="M35" i="13"/>
  <c r="J35" i="13"/>
  <c r="H35" i="13"/>
  <c r="E35" i="13"/>
  <c r="O34" i="13"/>
  <c r="M34" i="13"/>
  <c r="J34" i="13"/>
  <c r="H34" i="13"/>
  <c r="E34" i="13"/>
  <c r="O33" i="13"/>
  <c r="M33" i="13"/>
  <c r="J33" i="13"/>
  <c r="H33" i="13"/>
  <c r="E33" i="13"/>
  <c r="O32" i="13"/>
  <c r="M32" i="13"/>
  <c r="J32" i="13"/>
  <c r="H32" i="13"/>
  <c r="E32" i="13"/>
  <c r="O31" i="13"/>
  <c r="M31" i="13"/>
  <c r="J31" i="13"/>
  <c r="H31" i="13"/>
  <c r="E31" i="13"/>
  <c r="O30" i="13"/>
  <c r="M30" i="13"/>
  <c r="J30" i="13"/>
  <c r="H30" i="13"/>
  <c r="E30" i="13"/>
  <c r="O29" i="13"/>
  <c r="M29" i="13"/>
  <c r="J29" i="13"/>
  <c r="H29" i="13"/>
  <c r="E29" i="13"/>
  <c r="O28" i="13"/>
  <c r="M28" i="13"/>
  <c r="J28" i="13"/>
  <c r="H28" i="13"/>
  <c r="E28" i="13"/>
  <c r="O27" i="13"/>
  <c r="M27" i="13"/>
  <c r="J27" i="13"/>
  <c r="H27" i="13"/>
  <c r="E27" i="13"/>
  <c r="O26" i="13"/>
  <c r="M26" i="13"/>
  <c r="J26" i="13"/>
  <c r="H26" i="13"/>
  <c r="E26" i="13"/>
  <c r="O25" i="13"/>
  <c r="M25" i="13"/>
  <c r="J25" i="13"/>
  <c r="H25" i="13"/>
  <c r="E25" i="13"/>
  <c r="O18" i="13"/>
  <c r="M18" i="13"/>
  <c r="J18" i="13"/>
  <c r="H18" i="13"/>
  <c r="E18" i="13"/>
  <c r="O17" i="13"/>
  <c r="M17" i="13"/>
  <c r="J17" i="13"/>
  <c r="H17" i="13"/>
  <c r="E17" i="13"/>
  <c r="O16" i="13"/>
  <c r="M16" i="13"/>
  <c r="J16" i="13"/>
  <c r="H16" i="13"/>
  <c r="E16" i="13"/>
  <c r="O15" i="13"/>
  <c r="M15" i="13"/>
  <c r="J15" i="13"/>
  <c r="H15" i="13"/>
  <c r="E15" i="13"/>
  <c r="O14" i="13"/>
  <c r="M14" i="13"/>
  <c r="J14" i="13"/>
  <c r="H14" i="13"/>
  <c r="E14" i="13"/>
  <c r="O13" i="13"/>
  <c r="M13" i="13"/>
  <c r="J13" i="13"/>
  <c r="H13" i="13"/>
  <c r="E13" i="13"/>
  <c r="O12" i="13"/>
  <c r="M12" i="13"/>
  <c r="J12" i="13"/>
  <c r="H12" i="13"/>
  <c r="E12" i="13"/>
  <c r="O11" i="13"/>
  <c r="M11" i="13"/>
  <c r="J11" i="13"/>
  <c r="H11" i="13"/>
  <c r="E11" i="13"/>
  <c r="O10" i="13"/>
  <c r="M10" i="13"/>
  <c r="J10" i="13"/>
  <c r="H10" i="13"/>
  <c r="E10" i="13"/>
  <c r="O9" i="13"/>
  <c r="M9" i="13"/>
  <c r="J9" i="13"/>
  <c r="H9" i="13"/>
  <c r="E9" i="13"/>
  <c r="O8" i="13"/>
  <c r="M8" i="13"/>
  <c r="J8" i="13"/>
  <c r="H8" i="13"/>
  <c r="E8" i="13"/>
  <c r="O7" i="13"/>
  <c r="M7" i="13"/>
  <c r="J7" i="13"/>
  <c r="H7" i="13"/>
  <c r="E7" i="13"/>
  <c r="O28" i="12" l="1"/>
  <c r="M28" i="12"/>
  <c r="J28" i="12"/>
  <c r="H28" i="12"/>
  <c r="E28" i="12"/>
  <c r="C28" i="12"/>
  <c r="O27" i="12"/>
  <c r="M27" i="12"/>
  <c r="J27" i="12"/>
  <c r="H27" i="12"/>
  <c r="E27" i="12"/>
  <c r="C27" i="12"/>
  <c r="O26" i="12"/>
  <c r="M26" i="12"/>
  <c r="J26" i="12"/>
  <c r="H26" i="12"/>
  <c r="E26" i="12"/>
  <c r="C26" i="12"/>
  <c r="O25" i="12"/>
  <c r="M25" i="12"/>
  <c r="J25" i="12"/>
  <c r="H25" i="12"/>
  <c r="E25" i="12"/>
  <c r="C25" i="12"/>
  <c r="O24" i="12"/>
  <c r="M24" i="12"/>
  <c r="J24" i="12"/>
  <c r="H24" i="12"/>
  <c r="E24" i="12"/>
  <c r="C24" i="12"/>
  <c r="O23" i="12"/>
  <c r="M23" i="12"/>
  <c r="J23" i="12"/>
  <c r="H23" i="12"/>
  <c r="E23" i="12"/>
  <c r="C23" i="12"/>
  <c r="O22" i="12"/>
  <c r="M22" i="12"/>
  <c r="J22" i="12"/>
  <c r="H22" i="12"/>
  <c r="E22" i="12"/>
  <c r="C22" i="12"/>
  <c r="O21" i="12"/>
  <c r="M21" i="12"/>
  <c r="J21" i="12"/>
  <c r="H21" i="12"/>
  <c r="E21" i="12"/>
  <c r="C21" i="12"/>
  <c r="O20" i="12"/>
  <c r="M20" i="12"/>
  <c r="J20" i="12"/>
  <c r="H20" i="12"/>
  <c r="E20" i="12"/>
  <c r="C20" i="12"/>
  <c r="O19" i="12"/>
  <c r="M19" i="12"/>
  <c r="J19" i="12"/>
  <c r="H19" i="12"/>
  <c r="E19" i="12"/>
  <c r="C19" i="12"/>
  <c r="O18" i="12"/>
  <c r="M18" i="12"/>
  <c r="J18" i="12"/>
  <c r="H18" i="12"/>
  <c r="E18" i="12"/>
  <c r="C18" i="12"/>
  <c r="O17" i="12"/>
  <c r="M17" i="12"/>
  <c r="J17" i="12"/>
  <c r="H17" i="12"/>
  <c r="E17" i="12"/>
  <c r="C17" i="12"/>
  <c r="O16" i="12"/>
  <c r="M16" i="12"/>
  <c r="J16" i="12"/>
  <c r="H16" i="12"/>
  <c r="E16" i="12"/>
  <c r="C16" i="12"/>
  <c r="O15" i="12"/>
  <c r="M15" i="12"/>
  <c r="J15" i="12"/>
  <c r="H15" i="12"/>
  <c r="E15" i="12"/>
  <c r="C15" i="12"/>
  <c r="O14" i="12"/>
  <c r="M14" i="12"/>
  <c r="J14" i="12"/>
  <c r="H14" i="12"/>
  <c r="E14" i="12"/>
  <c r="C14" i="12"/>
  <c r="O13" i="12"/>
  <c r="M13" i="12"/>
  <c r="J13" i="12"/>
  <c r="H13" i="12"/>
  <c r="E13" i="12"/>
  <c r="C13" i="12"/>
  <c r="O12" i="12"/>
  <c r="M12" i="12"/>
  <c r="J12" i="12"/>
  <c r="H12" i="12"/>
  <c r="E12" i="12"/>
  <c r="C12" i="12"/>
  <c r="O11" i="12"/>
  <c r="M11" i="12"/>
  <c r="J11" i="12"/>
  <c r="H11" i="12"/>
  <c r="E11" i="12"/>
  <c r="C11" i="12"/>
  <c r="O10" i="12"/>
  <c r="M10" i="12"/>
  <c r="J10" i="12"/>
  <c r="H10" i="12"/>
  <c r="E10" i="12"/>
  <c r="C10" i="12"/>
  <c r="O9" i="12"/>
  <c r="M9" i="12"/>
  <c r="J9" i="12"/>
  <c r="H9" i="12"/>
  <c r="E9" i="12"/>
  <c r="C9" i="12"/>
  <c r="O8" i="12"/>
  <c r="M8" i="12"/>
  <c r="J8" i="12"/>
  <c r="H8" i="12"/>
  <c r="E8" i="12"/>
  <c r="C8" i="12"/>
  <c r="O7" i="12"/>
  <c r="M7" i="12"/>
  <c r="J7" i="12"/>
  <c r="H7" i="12"/>
  <c r="E7" i="12"/>
  <c r="C7" i="12"/>
  <c r="O16" i="11"/>
  <c r="M16" i="11"/>
  <c r="J16" i="11"/>
  <c r="H16" i="11"/>
  <c r="E16" i="11"/>
  <c r="C16" i="11"/>
  <c r="O15" i="11"/>
  <c r="M15" i="11"/>
  <c r="J15" i="11"/>
  <c r="H15" i="11"/>
  <c r="E15" i="11"/>
  <c r="C15" i="11"/>
  <c r="O14" i="11"/>
  <c r="M14" i="11"/>
  <c r="J14" i="11"/>
  <c r="H14" i="11"/>
  <c r="E14" i="11"/>
  <c r="C14" i="11"/>
  <c r="O13" i="11"/>
  <c r="M13" i="11"/>
  <c r="J13" i="11"/>
  <c r="H13" i="11"/>
  <c r="E13" i="11"/>
  <c r="C13" i="11"/>
  <c r="O12" i="11"/>
  <c r="M12" i="11"/>
  <c r="J12" i="11"/>
  <c r="H12" i="11"/>
  <c r="E12" i="11"/>
  <c r="C12" i="11"/>
  <c r="O11" i="11"/>
  <c r="M11" i="11"/>
  <c r="J11" i="11"/>
  <c r="H11" i="11"/>
  <c r="E11" i="11"/>
  <c r="C11" i="11"/>
  <c r="O10" i="11"/>
  <c r="M10" i="11"/>
  <c r="J10" i="11"/>
  <c r="H10" i="11"/>
  <c r="E10" i="11"/>
  <c r="C10" i="11"/>
  <c r="O9" i="11"/>
  <c r="M9" i="11"/>
  <c r="J9" i="11"/>
  <c r="H9" i="11"/>
  <c r="E9" i="11"/>
  <c r="C9" i="11"/>
  <c r="O8" i="11"/>
  <c r="M8" i="11"/>
  <c r="J8" i="11"/>
  <c r="H8" i="11"/>
  <c r="E8" i="11"/>
  <c r="C8" i="11"/>
  <c r="O7" i="11"/>
  <c r="M7" i="11"/>
  <c r="J7" i="11"/>
  <c r="H7" i="11"/>
  <c r="E7" i="11"/>
  <c r="C7" i="11"/>
  <c r="O8" i="10"/>
  <c r="O9" i="10"/>
  <c r="O10" i="10"/>
  <c r="O11" i="10"/>
  <c r="O12" i="10"/>
  <c r="M8" i="10"/>
  <c r="M9" i="10"/>
  <c r="M10" i="10"/>
  <c r="M11" i="10"/>
  <c r="M12" i="10"/>
  <c r="J8" i="10"/>
  <c r="J9" i="10"/>
  <c r="J10" i="10"/>
  <c r="J11" i="10"/>
  <c r="J12" i="10"/>
  <c r="H8" i="10"/>
  <c r="H9" i="10"/>
  <c r="H10" i="10"/>
  <c r="H11" i="10"/>
  <c r="H12" i="10"/>
  <c r="E8" i="10"/>
  <c r="E9" i="10"/>
  <c r="E10" i="10"/>
  <c r="E11" i="10"/>
  <c r="E12" i="10"/>
  <c r="C8" i="10"/>
  <c r="C9" i="10"/>
  <c r="C10" i="10"/>
  <c r="C11" i="10"/>
  <c r="C12" i="10"/>
  <c r="O31" i="10"/>
  <c r="M31" i="10"/>
  <c r="J31" i="10"/>
  <c r="H31" i="10"/>
  <c r="E31" i="10"/>
  <c r="C31" i="10"/>
  <c r="O30" i="10"/>
  <c r="M30" i="10"/>
  <c r="J30" i="10"/>
  <c r="H30" i="10"/>
  <c r="E30" i="10"/>
  <c r="C30" i="10"/>
  <c r="O29" i="10"/>
  <c r="M29" i="10"/>
  <c r="J29" i="10"/>
  <c r="H29" i="10"/>
  <c r="E29" i="10"/>
  <c r="C29" i="10"/>
  <c r="O28" i="10"/>
  <c r="M28" i="10"/>
  <c r="J28" i="10"/>
  <c r="H28" i="10"/>
  <c r="E28" i="10"/>
  <c r="C28" i="10"/>
  <c r="O27" i="10"/>
  <c r="M27" i="10"/>
  <c r="J27" i="10"/>
  <c r="H27" i="10"/>
  <c r="E27" i="10"/>
  <c r="C27" i="10"/>
  <c r="O26" i="10"/>
  <c r="M26" i="10"/>
  <c r="J26" i="10"/>
  <c r="H26" i="10"/>
  <c r="E26" i="10"/>
  <c r="C26" i="10"/>
  <c r="O25" i="10"/>
  <c r="M25" i="10"/>
  <c r="J25" i="10"/>
  <c r="H25" i="10"/>
  <c r="E25" i="10"/>
  <c r="C25" i="10"/>
  <c r="O24" i="10"/>
  <c r="M24" i="10"/>
  <c r="J24" i="10"/>
  <c r="H24" i="10"/>
  <c r="E24" i="10"/>
  <c r="C24" i="10"/>
  <c r="O23" i="10"/>
  <c r="M23" i="10"/>
  <c r="J23" i="10"/>
  <c r="H23" i="10"/>
  <c r="E23" i="10"/>
  <c r="C23" i="10"/>
  <c r="O22" i="10"/>
  <c r="M22" i="10"/>
  <c r="J22" i="10"/>
  <c r="H22" i="10"/>
  <c r="E22" i="10"/>
  <c r="C22" i="10"/>
  <c r="O21" i="10"/>
  <c r="M21" i="10"/>
  <c r="J21" i="10"/>
  <c r="H21" i="10"/>
  <c r="E21" i="10"/>
  <c r="C21" i="10"/>
  <c r="O20" i="10"/>
  <c r="M20" i="10"/>
  <c r="J20" i="10"/>
  <c r="H20" i="10"/>
  <c r="E20" i="10"/>
  <c r="C20" i="10"/>
  <c r="O19" i="10"/>
  <c r="M19" i="10"/>
  <c r="J19" i="10"/>
  <c r="H19" i="10"/>
  <c r="E19" i="10"/>
  <c r="C19" i="10"/>
  <c r="O18" i="10"/>
  <c r="M18" i="10"/>
  <c r="J18" i="10"/>
  <c r="H18" i="10"/>
  <c r="E18" i="10"/>
  <c r="C18" i="10"/>
  <c r="O17" i="10"/>
  <c r="M17" i="10"/>
  <c r="J17" i="10"/>
  <c r="H17" i="10"/>
  <c r="E17" i="10"/>
  <c r="C17" i="10"/>
  <c r="O16" i="10"/>
  <c r="M16" i="10"/>
  <c r="J16" i="10"/>
  <c r="H16" i="10"/>
  <c r="E16" i="10"/>
  <c r="C16" i="10"/>
  <c r="O15" i="10"/>
  <c r="M15" i="10"/>
  <c r="J15" i="10"/>
  <c r="H15" i="10"/>
  <c r="E15" i="10"/>
  <c r="C15" i="10"/>
  <c r="O14" i="10"/>
  <c r="M14" i="10"/>
  <c r="J14" i="10"/>
  <c r="H14" i="10"/>
  <c r="E14" i="10"/>
  <c r="C14" i="10"/>
  <c r="O13" i="10"/>
  <c r="M13" i="10"/>
  <c r="J13" i="10"/>
  <c r="H13" i="10"/>
  <c r="E13" i="10"/>
  <c r="C13" i="10"/>
  <c r="O7" i="10"/>
  <c r="M7" i="10"/>
  <c r="J7" i="10"/>
  <c r="H7" i="10"/>
  <c r="E7" i="10"/>
  <c r="C7" i="10"/>
  <c r="O15" i="9"/>
  <c r="M15" i="9"/>
  <c r="J15" i="9"/>
  <c r="H15" i="9"/>
  <c r="E15" i="9"/>
  <c r="C15" i="9"/>
  <c r="O14" i="9"/>
  <c r="M14" i="9"/>
  <c r="J14" i="9"/>
  <c r="H14" i="9"/>
  <c r="E14" i="9"/>
  <c r="C14" i="9"/>
  <c r="O13" i="9"/>
  <c r="M13" i="9"/>
  <c r="J13" i="9"/>
  <c r="H13" i="9"/>
  <c r="E13" i="9"/>
  <c r="C13" i="9"/>
  <c r="O12" i="9"/>
  <c r="M12" i="9"/>
  <c r="J12" i="9"/>
  <c r="H12" i="9"/>
  <c r="E12" i="9"/>
  <c r="C12" i="9"/>
  <c r="O11" i="9"/>
  <c r="M11" i="9"/>
  <c r="J11" i="9"/>
  <c r="H11" i="9"/>
  <c r="E11" i="9"/>
  <c r="C11" i="9"/>
  <c r="O10" i="9"/>
  <c r="M10" i="9"/>
  <c r="J10" i="9"/>
  <c r="H10" i="9"/>
  <c r="E10" i="9"/>
  <c r="C10" i="9"/>
  <c r="O9" i="9"/>
  <c r="M9" i="9"/>
  <c r="J9" i="9"/>
  <c r="H9" i="9"/>
  <c r="E9" i="9"/>
  <c r="C9" i="9"/>
  <c r="O8" i="9"/>
  <c r="M8" i="9"/>
  <c r="J8" i="9"/>
  <c r="H8" i="9"/>
  <c r="E8" i="9"/>
  <c r="C8" i="9"/>
  <c r="O7" i="9"/>
  <c r="M7" i="9"/>
  <c r="J7" i="9"/>
  <c r="H7" i="9"/>
  <c r="E7" i="9"/>
  <c r="C7" i="9"/>
  <c r="O13" i="8"/>
  <c r="O14" i="8"/>
  <c r="M13" i="8"/>
  <c r="M14" i="8"/>
  <c r="J13" i="8"/>
  <c r="J14" i="8"/>
  <c r="H13" i="8"/>
  <c r="H14" i="8"/>
  <c r="C13" i="8"/>
  <c r="C14" i="8"/>
  <c r="E13" i="8"/>
  <c r="E14" i="8"/>
  <c r="C7" i="8"/>
  <c r="C8" i="8"/>
  <c r="C9" i="8"/>
  <c r="C10" i="8"/>
  <c r="C11" i="8"/>
  <c r="C12" i="8"/>
  <c r="C15" i="8"/>
  <c r="C16" i="8"/>
  <c r="C17" i="8"/>
  <c r="C18" i="8"/>
  <c r="C19" i="8"/>
  <c r="C20" i="8"/>
  <c r="C21" i="8"/>
  <c r="C22" i="8"/>
  <c r="C23" i="8"/>
  <c r="C24" i="8"/>
  <c r="C25" i="8"/>
  <c r="C26" i="8"/>
  <c r="O26" i="8"/>
  <c r="M26" i="8"/>
  <c r="J26" i="8"/>
  <c r="H26" i="8"/>
  <c r="E26" i="8"/>
  <c r="O25" i="8"/>
  <c r="M25" i="8"/>
  <c r="J25" i="8"/>
  <c r="H25" i="8"/>
  <c r="E25" i="8"/>
  <c r="O24" i="8"/>
  <c r="M24" i="8"/>
  <c r="J24" i="8"/>
  <c r="H24" i="8"/>
  <c r="E24" i="8"/>
  <c r="O23" i="8"/>
  <c r="M23" i="8"/>
  <c r="J23" i="8"/>
  <c r="H23" i="8"/>
  <c r="E23" i="8"/>
  <c r="O22" i="8"/>
  <c r="M22" i="8"/>
  <c r="J22" i="8"/>
  <c r="H22" i="8"/>
  <c r="E22" i="8"/>
  <c r="O21" i="8"/>
  <c r="M21" i="8"/>
  <c r="J21" i="8"/>
  <c r="H21" i="8"/>
  <c r="E21" i="8"/>
  <c r="O20" i="8"/>
  <c r="M20" i="8"/>
  <c r="J20" i="8"/>
  <c r="H20" i="8"/>
  <c r="E20" i="8"/>
  <c r="O19" i="8"/>
  <c r="M19" i="8"/>
  <c r="J19" i="8"/>
  <c r="H19" i="8"/>
  <c r="E19" i="8"/>
  <c r="O18" i="8"/>
  <c r="M18" i="8"/>
  <c r="J18" i="8"/>
  <c r="H18" i="8"/>
  <c r="E18" i="8"/>
  <c r="O17" i="8"/>
  <c r="M17" i="8"/>
  <c r="J17" i="8"/>
  <c r="H17" i="8"/>
  <c r="E17" i="8"/>
  <c r="O16" i="8"/>
  <c r="M16" i="8"/>
  <c r="J16" i="8"/>
  <c r="H16" i="8"/>
  <c r="E16" i="8"/>
  <c r="O15" i="8"/>
  <c r="M15" i="8"/>
  <c r="J15" i="8"/>
  <c r="H15" i="8"/>
  <c r="E15" i="8"/>
  <c r="O12" i="8"/>
  <c r="M12" i="8"/>
  <c r="J12" i="8"/>
  <c r="H12" i="8"/>
  <c r="E12" i="8"/>
  <c r="O11" i="8"/>
  <c r="M11" i="8"/>
  <c r="J11" i="8"/>
  <c r="H11" i="8"/>
  <c r="E11" i="8"/>
  <c r="O10" i="8"/>
  <c r="M10" i="8"/>
  <c r="J10" i="8"/>
  <c r="H10" i="8"/>
  <c r="E10" i="8"/>
  <c r="O9" i="8"/>
  <c r="M9" i="8"/>
  <c r="J9" i="8"/>
  <c r="H9" i="8"/>
  <c r="E9" i="8"/>
  <c r="O8" i="8"/>
  <c r="M8" i="8"/>
  <c r="J8" i="8"/>
  <c r="H8" i="8"/>
  <c r="E8" i="8"/>
  <c r="O7" i="8"/>
  <c r="M7" i="8"/>
  <c r="J7" i="8"/>
  <c r="H7" i="8"/>
  <c r="E7" i="8"/>
  <c r="O21" i="7"/>
  <c r="M21" i="7"/>
  <c r="J21" i="7"/>
  <c r="H21" i="7"/>
  <c r="E21" i="7"/>
  <c r="C21" i="7"/>
  <c r="O20" i="7"/>
  <c r="M20" i="7"/>
  <c r="J20" i="7"/>
  <c r="H20" i="7"/>
  <c r="E20" i="7"/>
  <c r="C20" i="7"/>
  <c r="O19" i="7"/>
  <c r="M19" i="7"/>
  <c r="J19" i="7"/>
  <c r="H19" i="7"/>
  <c r="E19" i="7"/>
  <c r="C19" i="7"/>
  <c r="O18" i="7"/>
  <c r="M18" i="7"/>
  <c r="J18" i="7"/>
  <c r="H18" i="7"/>
  <c r="E18" i="7"/>
  <c r="C18" i="7"/>
  <c r="O17" i="7"/>
  <c r="M17" i="7"/>
  <c r="J17" i="7"/>
  <c r="H17" i="7"/>
  <c r="E17" i="7"/>
  <c r="C17" i="7"/>
  <c r="O16" i="7"/>
  <c r="M16" i="7"/>
  <c r="J16" i="7"/>
  <c r="H16" i="7"/>
  <c r="E16" i="7"/>
  <c r="C16" i="7"/>
  <c r="O15" i="7"/>
  <c r="M15" i="7"/>
  <c r="J15" i="7"/>
  <c r="H15" i="7"/>
  <c r="E15" i="7"/>
  <c r="C15" i="7"/>
  <c r="O14" i="7"/>
  <c r="M14" i="7"/>
  <c r="J14" i="7"/>
  <c r="H14" i="7"/>
  <c r="E14" i="7"/>
  <c r="C14" i="7"/>
  <c r="O13" i="7"/>
  <c r="M13" i="7"/>
  <c r="J13" i="7"/>
  <c r="H13" i="7"/>
  <c r="E13" i="7"/>
  <c r="C13" i="7"/>
  <c r="O12" i="7"/>
  <c r="M12" i="7"/>
  <c r="J12" i="7"/>
  <c r="H12" i="7"/>
  <c r="E12" i="7"/>
  <c r="C12" i="7"/>
  <c r="O11" i="7"/>
  <c r="M11" i="7"/>
  <c r="J11" i="7"/>
  <c r="H11" i="7"/>
  <c r="E11" i="7"/>
  <c r="C11" i="7"/>
  <c r="O10" i="7"/>
  <c r="M10" i="7"/>
  <c r="J10" i="7"/>
  <c r="H10" i="7"/>
  <c r="E10" i="7"/>
  <c r="C10" i="7"/>
  <c r="O9" i="7"/>
  <c r="M9" i="7"/>
  <c r="J9" i="7"/>
  <c r="H9" i="7"/>
  <c r="E9" i="7"/>
  <c r="C9" i="7"/>
  <c r="O8" i="7"/>
  <c r="M8" i="7"/>
  <c r="J8" i="7"/>
  <c r="H8" i="7"/>
  <c r="E8" i="7"/>
  <c r="C8" i="7"/>
  <c r="O7" i="7"/>
  <c r="M7" i="7"/>
  <c r="J7" i="7"/>
  <c r="H7" i="7"/>
  <c r="E7" i="7"/>
  <c r="C7" i="7"/>
  <c r="O21" i="6"/>
  <c r="M21" i="6"/>
  <c r="J21" i="6"/>
  <c r="H21" i="6"/>
  <c r="E21" i="6"/>
  <c r="C21" i="6"/>
  <c r="O20" i="6"/>
  <c r="M20" i="6"/>
  <c r="J20" i="6"/>
  <c r="H20" i="6"/>
  <c r="E20" i="6"/>
  <c r="C20" i="6"/>
  <c r="O19" i="6"/>
  <c r="M19" i="6"/>
  <c r="J19" i="6"/>
  <c r="H19" i="6"/>
  <c r="E19" i="6"/>
  <c r="C19" i="6"/>
  <c r="O18" i="6"/>
  <c r="M18" i="6"/>
  <c r="J18" i="6"/>
  <c r="H18" i="6"/>
  <c r="E18" i="6"/>
  <c r="C18" i="6"/>
  <c r="O17" i="6"/>
  <c r="M17" i="6"/>
  <c r="J17" i="6"/>
  <c r="H17" i="6"/>
  <c r="E17" i="6"/>
  <c r="C17" i="6"/>
  <c r="O16" i="6"/>
  <c r="M16" i="6"/>
  <c r="J16" i="6"/>
  <c r="H16" i="6"/>
  <c r="E16" i="6"/>
  <c r="C16" i="6"/>
  <c r="O15" i="6"/>
  <c r="M15" i="6"/>
  <c r="J15" i="6"/>
  <c r="H15" i="6"/>
  <c r="E15" i="6"/>
  <c r="C15" i="6"/>
  <c r="O14" i="6"/>
  <c r="M14" i="6"/>
  <c r="J14" i="6"/>
  <c r="H14" i="6"/>
  <c r="E14" i="6"/>
  <c r="C14" i="6"/>
  <c r="O13" i="6"/>
  <c r="M13" i="6"/>
  <c r="J13" i="6"/>
  <c r="H13" i="6"/>
  <c r="E13" i="6"/>
  <c r="C13" i="6"/>
  <c r="O12" i="6"/>
  <c r="M12" i="6"/>
  <c r="J12" i="6"/>
  <c r="H12" i="6"/>
  <c r="E12" i="6"/>
  <c r="C12" i="6"/>
  <c r="O11" i="6"/>
  <c r="M11" i="6"/>
  <c r="J11" i="6"/>
  <c r="H11" i="6"/>
  <c r="E11" i="6"/>
  <c r="C11" i="6"/>
  <c r="O10" i="6"/>
  <c r="M10" i="6"/>
  <c r="J10" i="6"/>
  <c r="H10" i="6"/>
  <c r="E10" i="6"/>
  <c r="C10" i="6"/>
  <c r="O9" i="6"/>
  <c r="M9" i="6"/>
  <c r="J9" i="6"/>
  <c r="H9" i="6"/>
  <c r="E9" i="6"/>
  <c r="C9" i="6"/>
  <c r="O8" i="6"/>
  <c r="M8" i="6"/>
  <c r="J8" i="6"/>
  <c r="H8" i="6"/>
  <c r="E8" i="6"/>
  <c r="C8" i="6"/>
  <c r="O7" i="6"/>
  <c r="M7" i="6"/>
  <c r="J7" i="6"/>
  <c r="H7" i="6"/>
  <c r="E7" i="6"/>
  <c r="C7" i="6"/>
  <c r="O23" i="5"/>
  <c r="M23" i="5"/>
  <c r="J23" i="5"/>
  <c r="H23" i="5"/>
  <c r="E23" i="5"/>
  <c r="C23" i="5"/>
  <c r="O22" i="5"/>
  <c r="M22" i="5"/>
  <c r="J22" i="5"/>
  <c r="H22" i="5"/>
  <c r="E22" i="5"/>
  <c r="C22" i="5"/>
  <c r="O21" i="5"/>
  <c r="M21" i="5"/>
  <c r="J21" i="5"/>
  <c r="H21" i="5"/>
  <c r="E21" i="5"/>
  <c r="C21" i="5"/>
  <c r="O20" i="5"/>
  <c r="M20" i="5"/>
  <c r="J20" i="5"/>
  <c r="H20" i="5"/>
  <c r="E20" i="5"/>
  <c r="C20" i="5"/>
  <c r="O19" i="5"/>
  <c r="M19" i="5"/>
  <c r="J19" i="5"/>
  <c r="H19" i="5"/>
  <c r="E19" i="5"/>
  <c r="C19" i="5"/>
  <c r="O18" i="5"/>
  <c r="M18" i="5"/>
  <c r="J18" i="5"/>
  <c r="H18" i="5"/>
  <c r="E18" i="5"/>
  <c r="C18" i="5"/>
  <c r="O17" i="5"/>
  <c r="M17" i="5"/>
  <c r="J17" i="5"/>
  <c r="H17" i="5"/>
  <c r="E17" i="5"/>
  <c r="C17" i="5"/>
  <c r="O16" i="5"/>
  <c r="M16" i="5"/>
  <c r="J16" i="5"/>
  <c r="H16" i="5"/>
  <c r="E16" i="5"/>
  <c r="C16" i="5"/>
  <c r="O15" i="5"/>
  <c r="M15" i="5"/>
  <c r="J15" i="5"/>
  <c r="H15" i="5"/>
  <c r="E15" i="5"/>
  <c r="C15" i="5"/>
  <c r="O14" i="5"/>
  <c r="M14" i="5"/>
  <c r="J14" i="5"/>
  <c r="H14" i="5"/>
  <c r="E14" i="5"/>
  <c r="C14" i="5"/>
  <c r="O13" i="5"/>
  <c r="M13" i="5"/>
  <c r="J13" i="5"/>
  <c r="H13" i="5"/>
  <c r="E13" i="5"/>
  <c r="C13" i="5"/>
  <c r="O12" i="5"/>
  <c r="M12" i="5"/>
  <c r="J12" i="5"/>
  <c r="H12" i="5"/>
  <c r="E12" i="5"/>
  <c r="C12" i="5"/>
  <c r="O11" i="5"/>
  <c r="M11" i="5"/>
  <c r="J11" i="5"/>
  <c r="H11" i="5"/>
  <c r="E11" i="5"/>
  <c r="C11" i="5"/>
  <c r="O10" i="5"/>
  <c r="M10" i="5"/>
  <c r="J10" i="5"/>
  <c r="H10" i="5"/>
  <c r="E10" i="5"/>
  <c r="C10" i="5"/>
  <c r="O9" i="5"/>
  <c r="M9" i="5"/>
  <c r="J9" i="5"/>
  <c r="H9" i="5"/>
  <c r="E9" i="5"/>
  <c r="C9" i="5"/>
  <c r="O8" i="5"/>
  <c r="M8" i="5"/>
  <c r="J8" i="5"/>
  <c r="H8" i="5"/>
  <c r="E8" i="5"/>
  <c r="C8" i="5"/>
  <c r="O7" i="5"/>
  <c r="M7" i="5"/>
  <c r="J7" i="5"/>
  <c r="H7" i="5"/>
  <c r="E7" i="5"/>
  <c r="C7" i="5"/>
  <c r="O9" i="4"/>
  <c r="O10" i="4"/>
  <c r="O11" i="4"/>
  <c r="O12" i="4"/>
  <c r="O13" i="4"/>
  <c r="O14" i="4"/>
  <c r="O15" i="4"/>
  <c r="O16" i="4"/>
  <c r="M9" i="4"/>
  <c r="M10" i="4"/>
  <c r="M11" i="4"/>
  <c r="M12" i="4"/>
  <c r="M13" i="4"/>
  <c r="M14" i="4"/>
  <c r="M15" i="4"/>
  <c r="M16" i="4"/>
  <c r="J9" i="4"/>
  <c r="J10" i="4"/>
  <c r="J11" i="4"/>
  <c r="J12" i="4"/>
  <c r="J13" i="4"/>
  <c r="J14" i="4"/>
  <c r="J15" i="4"/>
  <c r="J16" i="4"/>
  <c r="H9" i="4"/>
  <c r="H10" i="4"/>
  <c r="H11" i="4"/>
  <c r="H12" i="4"/>
  <c r="H13" i="4"/>
  <c r="H14" i="4"/>
  <c r="H15" i="4"/>
  <c r="H16" i="4"/>
  <c r="E9" i="4"/>
  <c r="E10" i="4"/>
  <c r="E11" i="4"/>
  <c r="E12" i="4"/>
  <c r="E13" i="4"/>
  <c r="E14" i="4"/>
  <c r="E15" i="4"/>
  <c r="E16" i="4"/>
  <c r="C9" i="4"/>
  <c r="C10" i="4"/>
  <c r="C11" i="4"/>
  <c r="C12" i="4"/>
  <c r="C13" i="4"/>
  <c r="C14" i="4"/>
  <c r="C15" i="4"/>
  <c r="C16" i="4"/>
  <c r="O23" i="4"/>
  <c r="M23" i="4"/>
  <c r="J23" i="4"/>
  <c r="H23" i="4"/>
  <c r="E23" i="4"/>
  <c r="C23" i="4"/>
  <c r="O22" i="4"/>
  <c r="M22" i="4"/>
  <c r="J22" i="4"/>
  <c r="H22" i="4"/>
  <c r="E22" i="4"/>
  <c r="C22" i="4"/>
  <c r="O21" i="4"/>
  <c r="M21" i="4"/>
  <c r="J21" i="4"/>
  <c r="H21" i="4"/>
  <c r="E21" i="4"/>
  <c r="C21" i="4"/>
  <c r="O20" i="4"/>
  <c r="M20" i="4"/>
  <c r="J20" i="4"/>
  <c r="H20" i="4"/>
  <c r="E20" i="4"/>
  <c r="C20" i="4"/>
  <c r="O19" i="4"/>
  <c r="M19" i="4"/>
  <c r="J19" i="4"/>
  <c r="H19" i="4"/>
  <c r="E19" i="4"/>
  <c r="C19" i="4"/>
  <c r="O18" i="4"/>
  <c r="M18" i="4"/>
  <c r="J18" i="4"/>
  <c r="H18" i="4"/>
  <c r="E18" i="4"/>
  <c r="C18" i="4"/>
  <c r="O17" i="4"/>
  <c r="M17" i="4"/>
  <c r="J17" i="4"/>
  <c r="H17" i="4"/>
  <c r="E17" i="4"/>
  <c r="C17" i="4"/>
  <c r="O8" i="4"/>
  <c r="M8" i="4"/>
  <c r="J8" i="4"/>
  <c r="H8" i="4"/>
  <c r="E8" i="4"/>
  <c r="C8" i="4"/>
  <c r="O7" i="4"/>
  <c r="M7" i="4"/>
  <c r="J7" i="4"/>
  <c r="H7" i="4"/>
  <c r="E7" i="4"/>
  <c r="C7" i="4"/>
  <c r="E15" i="3"/>
  <c r="O15" i="3"/>
  <c r="M15" i="3"/>
  <c r="J15" i="3"/>
  <c r="H15" i="3"/>
  <c r="C15" i="3"/>
  <c r="O14" i="3"/>
  <c r="M14" i="3"/>
  <c r="J14" i="3"/>
  <c r="H14" i="3"/>
  <c r="E14" i="3"/>
  <c r="C14" i="3"/>
  <c r="O13" i="3"/>
  <c r="M13" i="3"/>
  <c r="J13" i="3"/>
  <c r="H13" i="3"/>
  <c r="E13" i="3"/>
  <c r="C13" i="3"/>
  <c r="O12" i="3"/>
  <c r="M12" i="3"/>
  <c r="J12" i="3"/>
  <c r="H12" i="3"/>
  <c r="E12" i="3"/>
  <c r="C12" i="3"/>
  <c r="O11" i="3"/>
  <c r="M11" i="3"/>
  <c r="J11" i="3"/>
  <c r="H11" i="3"/>
  <c r="E11" i="3"/>
  <c r="C11" i="3"/>
  <c r="O10" i="3"/>
  <c r="M10" i="3"/>
  <c r="J10" i="3"/>
  <c r="H10" i="3"/>
  <c r="E10" i="3"/>
  <c r="C10" i="3"/>
  <c r="O9" i="3"/>
  <c r="M9" i="3"/>
  <c r="J9" i="3"/>
  <c r="H9" i="3"/>
  <c r="E9" i="3"/>
  <c r="C9" i="3"/>
  <c r="O8" i="3"/>
  <c r="M8" i="3"/>
  <c r="J8" i="3"/>
  <c r="H8" i="3"/>
  <c r="E8" i="3"/>
  <c r="C8" i="3"/>
  <c r="O7" i="3"/>
  <c r="M7" i="3"/>
  <c r="J7" i="3"/>
  <c r="H7" i="3"/>
  <c r="E7" i="3"/>
  <c r="C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</calcChain>
</file>

<file path=xl/sharedStrings.xml><?xml version="1.0" encoding="utf-8"?>
<sst xmlns="http://schemas.openxmlformats.org/spreadsheetml/2006/main" count="959" uniqueCount="383">
  <si>
    <t>DEPARTAMENTO</t>
  </si>
  <si>
    <t>TOTAL</t>
  </si>
  <si>
    <t>HOMBRES</t>
  </si>
  <si>
    <t>MUJERES</t>
  </si>
  <si>
    <t>Población Alfabeta</t>
  </si>
  <si>
    <t>%</t>
  </si>
  <si>
    <t>Población Analfabeta</t>
  </si>
  <si>
    <t xml:space="preserve"> Total Guatemala</t>
  </si>
  <si>
    <t xml:space="preserve"> Total El Progreso</t>
  </si>
  <si>
    <t xml:space="preserve"> Total Sacatepéquez</t>
  </si>
  <si>
    <t xml:space="preserve"> Total Chimaltenango</t>
  </si>
  <si>
    <t xml:space="preserve"> Total Escuintla</t>
  </si>
  <si>
    <t xml:space="preserve"> Total Santa Rosa</t>
  </si>
  <si>
    <t xml:space="preserve"> Total Totonicapán</t>
  </si>
  <si>
    <t xml:space="preserve"> Total Sololá</t>
  </si>
  <si>
    <t xml:space="preserve"> Total Quetzaltenango</t>
  </si>
  <si>
    <t xml:space="preserve"> Total Suchitepéquez</t>
  </si>
  <si>
    <t xml:space="preserve"> Total Retalhuleu</t>
  </si>
  <si>
    <t xml:space="preserve"> Total San Marcos</t>
  </si>
  <si>
    <t xml:space="preserve"> Total Huehuetenango</t>
  </si>
  <si>
    <t xml:space="preserve"> Total Quiché</t>
  </si>
  <si>
    <t xml:space="preserve"> Total Baja Verapaz</t>
  </si>
  <si>
    <t>Población   de 15 años      y más</t>
  </si>
  <si>
    <t xml:space="preserve"> Total Alta Verapaz</t>
  </si>
  <si>
    <t xml:space="preserve"> Total Petén</t>
  </si>
  <si>
    <t xml:space="preserve"> Total Izabal</t>
  </si>
  <si>
    <t xml:space="preserve"> Total Zacapa</t>
  </si>
  <si>
    <t xml:space="preserve"> Total Chiquimula</t>
  </si>
  <si>
    <t xml:space="preserve"> Total Jutiapa</t>
  </si>
  <si>
    <t>MUNICIPIO</t>
  </si>
  <si>
    <t>Datos proyectados con el modelo GALP del Instituto de Estadística de la UNESCO y validado por el Instituto Nacional de Estadística -INE- Guatemala.</t>
  </si>
  <si>
    <t xml:space="preserve">FUENTE: Censo de Población y Vivienda 2018 y Proyecciones de Población -INE-. </t>
  </si>
  <si>
    <t>PROYECCIÓN DE POBLACIÓN ALFABETA Y ANALFABETA DE 15 AÑOS Y MÁS</t>
  </si>
  <si>
    <t xml:space="preserve">SEGÚN DEPARTAMENTO Y MUNICIPIO, POR SEXO </t>
  </si>
  <si>
    <t xml:space="preserve"> Total Jalapa</t>
  </si>
  <si>
    <t>Población de   15 años y más</t>
  </si>
  <si>
    <t>Población de 15 años y más</t>
  </si>
  <si>
    <t>Total República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</si>
  <si>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</si>
  <si>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</si>
  <si>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</si>
  <si>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</si>
  <si>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</si>
  <si>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</si>
  <si>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</si>
  <si>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</si>
  <si>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</si>
  <si>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</si>
  <si>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</si>
  <si>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</si>
  <si>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</si>
  <si>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</si>
  <si>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</si>
  <si>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</si>
  <si>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</si>
  <si>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</si>
  <si>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</si>
  <si>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</si>
  <si>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</si>
  <si>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</si>
  <si>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</si>
  <si>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</si>
  <si>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</si>
  <si>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</si>
  <si>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</si>
  <si>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</si>
  <si>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</si>
  <si>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</si>
  <si>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</si>
  <si>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</si>
  <si>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</si>
  <si>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</si>
  <si>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</si>
  <si>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</si>
  <si>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</si>
  <si>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San Miguel Petapa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</si>
  <si>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</si>
  <si>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</si>
  <si>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</si>
  <si>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</si>
  <si>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</si>
  <si>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</si>
  <si>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</si>
  <si>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</si>
  <si>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</si>
  <si>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</si>
  <si>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</si>
  <si>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</si>
  <si>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</si>
  <si>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</si>
  <si>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</si>
  <si>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</si>
  <si>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</si>
  <si>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</si>
  <si>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</si>
  <si>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</si>
  <si>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</si>
  <si>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San Juan Alotenango</t>
  </si>
  <si>
    <t>San Antonio Aguas Calientes</t>
  </si>
  <si>
    <t>Santa Catarina Barahona</t>
  </si>
  <si>
    <t>San José Poaquil</t>
  </si>
  <si>
    <t>San Martín Jilotepeque</t>
  </si>
  <si>
    <t>San Juan Comalapa</t>
  </si>
  <si>
    <t>Santa Apolonia</t>
  </si>
  <si>
    <t>Tecpán Guatemala</t>
  </si>
  <si>
    <t>Patzún</t>
  </si>
  <si>
    <t>San Miguel Pochuta</t>
  </si>
  <si>
    <t>Patzicía</t>
  </si>
  <si>
    <t>Santa Cruz Balanyá</t>
  </si>
  <si>
    <t>Acatenango</t>
  </si>
  <si>
    <t>San Pedro 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</si>
  <si>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</si>
  <si>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</si>
  <si>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</si>
  <si>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</si>
  <si>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</si>
  <si>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</si>
  <si>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</si>
  <si>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</si>
  <si>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</si>
  <si>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</si>
  <si>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</si>
  <si>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</si>
  <si>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</si>
  <si>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</si>
  <si>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</si>
  <si>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</si>
  <si>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</si>
  <si>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</si>
  <si>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</si>
  <si>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</si>
  <si>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</si>
  <si>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</si>
  <si>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</si>
  <si>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</si>
  <si>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</si>
  <si>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</si>
  <si>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</si>
  <si>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</si>
  <si>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</si>
  <si>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</si>
  <si>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</si>
  <si>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</si>
  <si>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</si>
  <si>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</si>
  <si>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</si>
  <si>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</si>
  <si>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</si>
  <si>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</si>
  <si>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</si>
  <si>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</si>
  <si>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</si>
  <si>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</si>
  <si>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</si>
  <si>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</si>
  <si>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</si>
  <si>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</si>
  <si>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</si>
  <si>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</si>
  <si>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</si>
  <si>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</si>
  <si>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</si>
  <si>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</si>
  <si>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</si>
  <si>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</si>
  <si>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</si>
  <si>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 Aguas Calientes</t>
  </si>
  <si>
    <t>Salcajá</t>
  </si>
  <si>
    <t>San Juan Olintepeque</t>
  </si>
  <si>
    <t>San Carlos Sija</t>
  </si>
  <si>
    <t>Sibilia</t>
  </si>
  <si>
    <t>Cabricán</t>
  </si>
  <si>
    <t>Cajolá</t>
  </si>
  <si>
    <t>San Miguel Siguilá</t>
  </si>
  <si>
    <t>San Juan 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</si>
  <si>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</si>
  <si>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</si>
  <si>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</si>
  <si>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</si>
  <si>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</si>
  <si>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</si>
  <si>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</si>
  <si>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 Costa Cuca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</si>
  <si>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</si>
  <si>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</si>
  <si>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</si>
  <si>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</si>
  <si>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</si>
  <si>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</si>
  <si>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</si>
  <si>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</si>
  <si>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</si>
  <si>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</si>
  <si>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</si>
  <si>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Ídolo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</si>
  <si>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</si>
  <si>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</si>
  <si>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</si>
  <si>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</si>
  <si>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</si>
  <si>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</si>
  <si>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</si>
  <si>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</si>
  <si>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</si>
  <si>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</si>
  <si>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</si>
  <si>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Tomas La Unión</t>
  </si>
  <si>
    <t>Zunilito</t>
  </si>
  <si>
    <t>Pueblo Nuevo</t>
  </si>
  <si>
    <t>Río Bravo</t>
  </si>
  <si>
    <t>San José La Máquina</t>
  </si>
  <si>
    <t>San Sebastián</t>
  </si>
  <si>
    <t>Santa Cruz Muluá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</si>
  <si>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</si>
  <si>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</si>
  <si>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</si>
  <si>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</si>
  <si>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</si>
  <si>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</si>
  <si>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</si>
  <si>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</si>
  <si>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</si>
  <si>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</si>
  <si>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</si>
  <si>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</si>
  <si>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</si>
  <si>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</si>
  <si>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Pie de la Cuesta</t>
  </si>
  <si>
    <t>Nuevo Progreso</t>
  </si>
  <si>
    <t>El Tumbador</t>
  </si>
  <si>
    <t>San José 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</si>
  <si>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</si>
  <si>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</si>
  <si>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</si>
  <si>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</si>
  <si>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</si>
  <si>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</si>
  <si>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</si>
  <si>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</si>
  <si>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</si>
  <si>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</si>
  <si>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</si>
  <si>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</si>
  <si>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</si>
  <si>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</si>
  <si>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</si>
  <si>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</si>
  <si>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</si>
  <si>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</si>
  <si>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</si>
  <si>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</si>
  <si>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</si>
  <si>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San Pedro Soloma</t>
  </si>
  <si>
    <t>San Ildefonso Ixtahuacán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</si>
  <si>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</si>
  <si>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</si>
  <si>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</si>
  <si>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</si>
  <si>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</si>
  <si>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</si>
  <si>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</si>
  <si>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</si>
  <si>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</si>
  <si>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</si>
  <si>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</si>
  <si>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</si>
  <si>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</si>
  <si>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</si>
  <si>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Santa Cruz Barillas</t>
  </si>
  <si>
    <t>Aguacatán</t>
  </si>
  <si>
    <t>San Rafael Petzal</t>
  </si>
  <si>
    <t>San Gaspar Ixchil</t>
  </si>
  <si>
    <t>Santiago Chimaltenango</t>
  </si>
  <si>
    <t>Santa Ana Huista</t>
  </si>
  <si>
    <t>Unión Cantinil</t>
  </si>
  <si>
    <t>Petatán</t>
  </si>
  <si>
    <t>Santa Cruz del Quiché</t>
  </si>
  <si>
    <t>Chiché</t>
  </si>
  <si>
    <t>Chinique</t>
  </si>
  <si>
    <t>Zacualpa</t>
  </si>
  <si>
    <t>Chajul</t>
  </si>
  <si>
    <t>Santo Tomás 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</si>
  <si>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</si>
  <si>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</si>
  <si>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</si>
  <si>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</si>
  <si>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</si>
  <si>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</si>
  <si>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Santa María Nebaj</t>
  </si>
  <si>
    <t>San Andrés Sajcabajá</t>
  </si>
  <si>
    <t>San Miguel Uspantán</t>
  </si>
  <si>
    <t>Sacapulas</t>
  </si>
  <si>
    <t>San Bartolomé Jocotenango</t>
  </si>
  <si>
    <t>Canillá</t>
  </si>
  <si>
    <t>Chicamán</t>
  </si>
  <si>
    <t>Playa Grande Ixcán</t>
  </si>
  <si>
    <t>Pachalum</t>
  </si>
  <si>
    <t>Salamá</t>
  </si>
  <si>
    <t>San Miguel Chicaj</t>
  </si>
  <si>
    <t>Rabinal</t>
  </si>
  <si>
    <t>Cubulco</t>
  </si>
  <si>
    <t>Granados</t>
  </si>
  <si>
    <t>Santa Cruz 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</si>
  <si>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</si>
  <si>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</si>
  <si>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</si>
  <si>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</si>
  <si>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</si>
  <si>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</si>
  <si>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</si>
  <si>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San Miguel Tucurú</t>
  </si>
  <si>
    <t>Panzós</t>
  </si>
  <si>
    <t>Senahú</t>
  </si>
  <si>
    <t>San Pedro Carchá</t>
  </si>
  <si>
    <t>San Juan Chamelco</t>
  </si>
  <si>
    <t>San Agustín Lanquín</t>
  </si>
  <si>
    <t>Santa María Cahabón</t>
  </si>
  <si>
    <t>Chisec</t>
  </si>
  <si>
    <t>Chahal</t>
  </si>
  <si>
    <t>Fray Bartolomé de las Casas</t>
  </si>
  <si>
    <t>Santa Catalina La Tinta</t>
  </si>
  <si>
    <t>Raxruhá</t>
  </si>
  <si>
    <t>Flores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</si>
  <si>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</si>
  <si>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</si>
  <si>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</si>
  <si>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</si>
  <si>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</si>
  <si>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</si>
  <si>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</si>
  <si>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Melchor de Mencos</t>
  </si>
  <si>
    <t>Poptún</t>
  </si>
  <si>
    <t>Las Cruces</t>
  </si>
  <si>
    <t>El Chal</t>
  </si>
  <si>
    <t>Puerto Barrios</t>
  </si>
  <si>
    <t>Livingston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</si>
  <si>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</si>
  <si>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</si>
  <si>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</si>
  <si>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</si>
  <si>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</si>
  <si>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</si>
  <si>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</si>
  <si>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</si>
  <si>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</si>
  <si>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</si>
  <si>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</si>
  <si>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</si>
  <si>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</si>
  <si>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</si>
  <si>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Ermita</t>
  </si>
  <si>
    <t>Jocotán</t>
  </si>
  <si>
    <t>Camotán</t>
  </si>
  <si>
    <t>Olopa</t>
  </si>
  <si>
    <t>Esquipulas</t>
  </si>
  <si>
    <t>Concepción las Minas</t>
  </si>
  <si>
    <t>Quezaltepeque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</si>
  <si>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</si>
  <si>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</si>
  <si>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</si>
  <si>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</si>
  <si>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</si>
  <si>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</si>
  <si>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</si>
  <si>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</si>
  <si>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</si>
  <si>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</si>
  <si>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</si>
  <si>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</si>
  <si>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</si>
  <si>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</si>
  <si>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</si>
  <si>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</si>
  <si>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</si>
  <si>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</si>
  <si>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</si>
  <si>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</si>
  <si>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</si>
  <si>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</si>
  <si>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Quesada</t>
  </si>
  <si>
    <t>SEGÚN DEPARTAMENTO, POR SEXO, AÑO 2024</t>
  </si>
  <si>
    <t>AÑO 2024</t>
  </si>
  <si>
    <t>ELABORÓ: Centro de Cómputo, CONALFA (31-12-2024).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</si>
</sst>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3" fontId="11" fillId="2" borderId="31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left" wrapText="1"/>
    </xf>
    <xf numFmtId="3" fontId="10" fillId="0" borderId="33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center" wrapText="1"/>
    </xf>
    <xf numFmtId="4" fontId="10" fillId="0" borderId="8" xfId="0" applyNumberFormat="1" applyFont="1" applyBorder="1" applyAlignment="1">
      <alignment horizontal="center" wrapText="1"/>
    </xf>
    <xf numFmtId="3" fontId="10" fillId="0" borderId="8" xfId="0" applyNumberFormat="1" applyFont="1" applyBorder="1" applyAlignment="1">
      <alignment horizontal="center" wrapText="1"/>
    </xf>
    <xf numFmtId="3" fontId="10" fillId="0" borderId="9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0</xdr:rowOff>
    </xdr:from>
    <xdr:to>
      <xdr:col>3</xdr:col>
      <xdr:colOff>247650</xdr:colOff>
      <xdr:row>2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32E75-6C83-10DD-9809-E864CD11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1" y="0"/>
          <a:ext cx="600074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0</xdr:rowOff>
    </xdr:from>
    <xdr:to>
      <xdr:col>2</xdr:col>
      <xdr:colOff>41563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003DA-462F-4BA5-9BC0-27F340C6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1419225</xdr:colOff>
      <xdr:row>0</xdr:row>
      <xdr:rowOff>0</xdr:rowOff>
    </xdr:from>
    <xdr:to>
      <xdr:col>1</xdr:col>
      <xdr:colOff>546388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5079D3-4D56-46D8-9203-20ABCA0E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222538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C33DE5-23C9-47D1-BA1A-875E3BBC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0</xdr:rowOff>
    </xdr:from>
    <xdr:to>
      <xdr:col>2</xdr:col>
      <xdr:colOff>127288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93BA1F-7431-4387-AB14-5CD6079C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60613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CDDD4-0CE9-4EA7-B857-E4E8C8B1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0</xdr:rowOff>
    </xdr:from>
    <xdr:to>
      <xdr:col>1</xdr:col>
      <xdr:colOff>470188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7DF370-F8B9-4961-A37E-2F06D159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270163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A4301-6CD6-4696-B735-4E4D228A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0</xdr:row>
      <xdr:rowOff>0</xdr:rowOff>
    </xdr:from>
    <xdr:to>
      <xdr:col>1</xdr:col>
      <xdr:colOff>565438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9EB47-69FF-48B6-A7E8-B8CFF6885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2</xdr:col>
      <xdr:colOff>241588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03BE7F-35B8-42A5-BCDE-7E6761BE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311727</xdr:colOff>
      <xdr:row>0</xdr:row>
      <xdr:rowOff>0</xdr:rowOff>
    </xdr:from>
    <xdr:to>
      <xdr:col>2</xdr:col>
      <xdr:colOff>450272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5F5A9-326B-478E-8399-E04212A92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0</xdr:rowOff>
    </xdr:from>
    <xdr:to>
      <xdr:col>2</xdr:col>
      <xdr:colOff>233794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445D45-DA72-46CD-A7DD-1B788260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158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2</xdr:col>
      <xdr:colOff>384463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7BF5B6-63F3-40AE-B9DC-0706439A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232063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E3D087-3443-494B-BE7B-E52AEF18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1220932</xdr:colOff>
      <xdr:row>0</xdr:row>
      <xdr:rowOff>0</xdr:rowOff>
    </xdr:from>
    <xdr:to>
      <xdr:col>2</xdr:col>
      <xdr:colOff>121227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E9D5F-77BE-4BD2-AC94-18A40CDC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2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203488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E7C10-F4EC-439C-B7A2-2BDE2D8D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1160318</xdr:colOff>
      <xdr:row>0</xdr:row>
      <xdr:rowOff>0</xdr:rowOff>
    </xdr:from>
    <xdr:to>
      <xdr:col>1</xdr:col>
      <xdr:colOff>294408</xdr:colOff>
      <xdr:row>2</xdr:row>
      <xdr:rowOff>225135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E7D4CD-AF2B-4497-A908-508C7775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8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0</xdr:rowOff>
    </xdr:from>
    <xdr:to>
      <xdr:col>1</xdr:col>
      <xdr:colOff>555913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947A5F-31DF-4D13-B844-68B8BFC5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232063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71FC5-E355-4F2F-98A4-085D8769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0</xdr:row>
      <xdr:rowOff>0</xdr:rowOff>
    </xdr:from>
    <xdr:to>
      <xdr:col>1</xdr:col>
      <xdr:colOff>546388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B29D20-FACD-47F1-B790-7172E286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2</xdr:col>
      <xdr:colOff>336838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82C265-ECBD-40A4-AF2B-BC503D96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1322916</xdr:colOff>
      <xdr:row>0</xdr:row>
      <xdr:rowOff>0</xdr:rowOff>
    </xdr:from>
    <xdr:to>
      <xdr:col>2</xdr:col>
      <xdr:colOff>50029</xdr:colOff>
      <xdr:row>2</xdr:row>
      <xdr:rowOff>240529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A27D7B-25E8-487B-BA92-9FBF0700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0</xdr:row>
      <xdr:rowOff>0</xdr:rowOff>
    </xdr:from>
    <xdr:to>
      <xdr:col>2</xdr:col>
      <xdr:colOff>89188</xdr:colOff>
      <xdr:row>2</xdr:row>
      <xdr:rowOff>232062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04813-E562-4659-91BA-087C05DE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727363" cy="72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F20C-AC0E-45B9-9E20-A8DFC259195B}">
  <sheetPr>
    <outlinePr summaryBelow="0" summaryRight="0"/>
  </sheetPr>
  <dimension ref="A1:P32"/>
  <sheetViews>
    <sheetView showGridLines="0" tabSelected="1" zoomScale="110" zoomScaleNormal="110" workbookViewId="0">
      <selection activeCell="A2" sqref="A2:P2"/>
    </sheetView>
  </sheetViews>
  <sheetFormatPr baseColWidth="10" defaultColWidth="9.140625" defaultRowHeight="15" x14ac:dyDescent="0.25"/>
  <cols>
    <col min="1" max="1" width="17" customWidth="1"/>
    <col min="2" max="2" width="10.28515625" style="1" customWidth="1"/>
    <col min="3" max="3" width="7.7109375" style="1" customWidth="1"/>
    <col min="4" max="4" width="10.85546875" style="1" customWidth="1"/>
    <col min="5" max="5" width="7.7109375" style="1" customWidth="1"/>
    <col min="6" max="6" width="11.28515625" style="1" bestFit="1" customWidth="1"/>
    <col min="7" max="7" width="10.28515625" style="1" customWidth="1"/>
    <col min="8" max="8" width="7.7109375" style="67" customWidth="1"/>
    <col min="9" max="9" width="10.5703125" style="1" customWidth="1"/>
    <col min="10" max="10" width="7.7109375" style="67" customWidth="1"/>
    <col min="11" max="11" width="10.7109375" style="1" bestFit="1" customWidth="1"/>
    <col min="12" max="12" width="10.28515625" customWidth="1"/>
    <col min="13" max="13" width="7.7109375" customWidth="1"/>
    <col min="14" max="14" width="10.42578125" customWidth="1"/>
    <col min="15" max="15" width="7.7109375" customWidth="1"/>
    <col min="16" max="16" width="10.85546875" customWidth="1"/>
  </cols>
  <sheetData>
    <row r="1" spans="1:16" s="43" customFormat="1" ht="20.100000000000001" customHeight="1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43" customFormat="1" ht="20.100000000000001" customHeight="1" x14ac:dyDescent="0.3">
      <c r="A2" s="69" t="s">
        <v>380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s="43" customFormat="1" ht="20.100000000000001" customHeight="1" thickBot="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21.75" customHeight="1" x14ac:dyDescent="0.25">
      <c r="A4" s="70" t="s">
        <v>0</v>
      </c>
      <c r="B4" s="72" t="s">
        <v>1</v>
      </c>
      <c r="C4" s="73"/>
      <c r="D4" s="74"/>
      <c r="E4" s="74"/>
      <c r="F4" s="75"/>
      <c r="G4" s="72" t="s">
        <v>2</v>
      </c>
      <c r="H4" s="73"/>
      <c r="I4" s="74"/>
      <c r="J4" s="74"/>
      <c r="K4" s="75"/>
      <c r="L4" s="72" t="s">
        <v>3</v>
      </c>
      <c r="M4" s="73"/>
      <c r="N4" s="74"/>
      <c r="O4" s="74"/>
      <c r="P4" s="75"/>
    </row>
    <row r="5" spans="1:16" ht="42" customHeight="1" thickBot="1" x14ac:dyDescent="0.3">
      <c r="A5" s="71"/>
      <c r="B5" s="45" t="s">
        <v>4</v>
      </c>
      <c r="C5" s="46" t="s">
        <v>5</v>
      </c>
      <c r="D5" s="46" t="s">
        <v>6</v>
      </c>
      <c r="E5" s="46" t="s">
        <v>5</v>
      </c>
      <c r="F5" s="47" t="s">
        <v>35</v>
      </c>
      <c r="G5" s="45" t="s">
        <v>4</v>
      </c>
      <c r="H5" s="46" t="s">
        <v>5</v>
      </c>
      <c r="I5" s="46" t="s">
        <v>6</v>
      </c>
      <c r="J5" s="46" t="s">
        <v>5</v>
      </c>
      <c r="K5" s="47" t="s">
        <v>36</v>
      </c>
      <c r="L5" s="45" t="s">
        <v>4</v>
      </c>
      <c r="M5" s="46" t="s">
        <v>5</v>
      </c>
      <c r="N5" s="46" t="s">
        <v>6</v>
      </c>
      <c r="O5" s="46" t="s">
        <v>5</v>
      </c>
      <c r="P5" s="47" t="s">
        <v>36</v>
      </c>
    </row>
    <row r="6" spans="1:16" ht="21.95" customHeight="1" x14ac:dyDescent="0.25">
      <c r="A6" s="48" t="s">
        <v>37</v>
      </c>
      <c r="B6" s="49">
        <f>SUM(B7:B28)</f>
        <v>10409531</v>
      </c>
      <c r="C6" s="50">
        <f t="shared" ref="C6" si="0">B6/F6*100</f>
        <v>84.513992607899439</v>
      </c>
      <c r="D6" s="51">
        <f>SUM(D7:D28)</f>
        <v>1907401</v>
      </c>
      <c r="E6" s="50">
        <f t="shared" ref="E6" si="1">D6/F6*100</f>
        <v>15.486007392100564</v>
      </c>
      <c r="F6" s="52">
        <f>SUM(F7:F28)</f>
        <v>12316932</v>
      </c>
      <c r="G6" s="49">
        <f>SUM(G7:G28)</f>
        <v>5263417</v>
      </c>
      <c r="H6" s="53">
        <f t="shared" ref="H6" si="2">G6/K6*100</f>
        <v>88.367031752696676</v>
      </c>
      <c r="I6" s="51">
        <f>SUM(I7:I28)</f>
        <v>692896</v>
      </c>
      <c r="J6" s="53">
        <f t="shared" ref="J6" si="3">I6/K6*100</f>
        <v>11.632968247303323</v>
      </c>
      <c r="K6" s="52">
        <f>SUM(K7:K28)</f>
        <v>5956313</v>
      </c>
      <c r="L6" s="49">
        <f>SUM(L7:L28)</f>
        <v>5146114</v>
      </c>
      <c r="M6" s="50">
        <f t="shared" ref="M6" si="4">L6/P6*100</f>
        <v>80.905867809406601</v>
      </c>
      <c r="N6" s="51">
        <f>SUM(N7:N28)</f>
        <v>1214505</v>
      </c>
      <c r="O6" s="50">
        <f t="shared" ref="O6" si="5">N6/P6*100</f>
        <v>19.094132190593399</v>
      </c>
      <c r="P6" s="52">
        <f>SUM(P7:P28)</f>
        <v>6360619</v>
      </c>
    </row>
    <row r="7" spans="1:16" ht="21.95" customHeight="1" x14ac:dyDescent="0.25">
      <c r="A7" s="54" t="s">
        <v>38</v>
      </c>
      <c r="B7" s="55">
        <f t="shared" ref="B7:B28" si="6">G7+L7</f>
        <v>2597065</v>
      </c>
      <c r="C7" s="56">
        <f>B7/F7*100</f>
        <v>94.937581108003883</v>
      </c>
      <c r="D7" s="57">
        <f t="shared" ref="D7:D28" si="7">+I7+N7</f>
        <v>138485</v>
      </c>
      <c r="E7" s="56">
        <f>D7/F7*100</f>
        <v>5.062418891996125</v>
      </c>
      <c r="F7" s="58">
        <f>+K7+P7</f>
        <v>2735550</v>
      </c>
      <c r="G7" s="55">
        <v>1249416</v>
      </c>
      <c r="H7" s="59">
        <v>96.645304516992383</v>
      </c>
      <c r="I7" s="57">
        <v>43369</v>
      </c>
      <c r="J7" s="59">
        <v>3.3546954830076152</v>
      </c>
      <c r="K7" s="58">
        <v>1292785</v>
      </c>
      <c r="L7" s="55">
        <v>1347649</v>
      </c>
      <c r="M7" s="56">
        <v>93.407380966408255</v>
      </c>
      <c r="N7" s="57">
        <v>95116</v>
      </c>
      <c r="O7" s="56">
        <v>6.5926190335917498</v>
      </c>
      <c r="P7" s="58">
        <v>1442765</v>
      </c>
    </row>
    <row r="8" spans="1:16" ht="21.95" customHeight="1" x14ac:dyDescent="0.25">
      <c r="A8" s="54" t="s">
        <v>39</v>
      </c>
      <c r="B8" s="55">
        <f t="shared" si="6"/>
        <v>126928</v>
      </c>
      <c r="C8" s="56">
        <f t="shared" ref="C8:C28" si="8">B8/F8*100</f>
        <v>89.743626002234251</v>
      </c>
      <c r="D8" s="57">
        <f t="shared" si="7"/>
        <v>14506</v>
      </c>
      <c r="E8" s="56">
        <f t="shared" ref="E8:E28" si="9">D8/F8*100</f>
        <v>10.256373997765742</v>
      </c>
      <c r="F8" s="58">
        <f t="shared" ref="F8:F28" si="10">+K8+P8</f>
        <v>141434</v>
      </c>
      <c r="G8" s="55">
        <v>63215</v>
      </c>
      <c r="H8" s="59">
        <v>91.173289103627326</v>
      </c>
      <c r="I8" s="57">
        <v>6120</v>
      </c>
      <c r="J8" s="59">
        <v>8.826710896372683</v>
      </c>
      <c r="K8" s="58">
        <v>69335</v>
      </c>
      <c r="L8" s="55">
        <v>63713</v>
      </c>
      <c r="M8" s="56">
        <v>88.368770718040466</v>
      </c>
      <c r="N8" s="57">
        <v>8386</v>
      </c>
      <c r="O8" s="56">
        <v>11.631229281959527</v>
      </c>
      <c r="P8" s="58">
        <v>72099</v>
      </c>
    </row>
    <row r="9" spans="1:16" ht="21.95" customHeight="1" x14ac:dyDescent="0.25">
      <c r="A9" s="54" t="s">
        <v>40</v>
      </c>
      <c r="B9" s="55">
        <f t="shared" si="6"/>
        <v>288389</v>
      </c>
      <c r="C9" s="56">
        <f t="shared" si="8"/>
        <v>91.937910851255111</v>
      </c>
      <c r="D9" s="57">
        <f t="shared" si="7"/>
        <v>25289</v>
      </c>
      <c r="E9" s="56">
        <f t="shared" si="9"/>
        <v>8.0620891487448922</v>
      </c>
      <c r="F9" s="58">
        <f t="shared" si="10"/>
        <v>313678</v>
      </c>
      <c r="G9" s="55">
        <v>145043</v>
      </c>
      <c r="H9" s="59">
        <v>94.94766334339262</v>
      </c>
      <c r="I9" s="57">
        <v>7718</v>
      </c>
      <c r="J9" s="59">
        <v>5.0523366566073795</v>
      </c>
      <c r="K9" s="58">
        <v>152761</v>
      </c>
      <c r="L9" s="55">
        <v>143346</v>
      </c>
      <c r="M9" s="56">
        <v>89.080706202576494</v>
      </c>
      <c r="N9" s="57">
        <v>17571</v>
      </c>
      <c r="O9" s="56">
        <v>10.919293797423517</v>
      </c>
      <c r="P9" s="58">
        <v>160917</v>
      </c>
    </row>
    <row r="10" spans="1:16" ht="21.95" customHeight="1" x14ac:dyDescent="0.25">
      <c r="A10" s="54" t="s">
        <v>41</v>
      </c>
      <c r="B10" s="55">
        <f t="shared" si="6"/>
        <v>487507</v>
      </c>
      <c r="C10" s="56">
        <f t="shared" si="8"/>
        <v>88.323845827732015</v>
      </c>
      <c r="D10" s="57">
        <f t="shared" si="7"/>
        <v>64447</v>
      </c>
      <c r="E10" s="56">
        <f t="shared" si="9"/>
        <v>11.676154172267978</v>
      </c>
      <c r="F10" s="58">
        <f t="shared" si="10"/>
        <v>551954</v>
      </c>
      <c r="G10" s="55">
        <v>256087</v>
      </c>
      <c r="H10" s="59">
        <v>92.078211125453493</v>
      </c>
      <c r="I10" s="57">
        <v>22032</v>
      </c>
      <c r="J10" s="59">
        <v>7.9217888745465066</v>
      </c>
      <c r="K10" s="58">
        <v>278119</v>
      </c>
      <c r="L10" s="55">
        <v>231420</v>
      </c>
      <c r="M10" s="56">
        <v>84.510745521938389</v>
      </c>
      <c r="N10" s="57">
        <v>42415</v>
      </c>
      <c r="O10" s="56">
        <v>15.489254478061607</v>
      </c>
      <c r="P10" s="58">
        <v>273835</v>
      </c>
    </row>
    <row r="11" spans="1:16" ht="21.95" customHeight="1" x14ac:dyDescent="0.25">
      <c r="A11" s="54" t="s">
        <v>42</v>
      </c>
      <c r="B11" s="55">
        <f t="shared" si="6"/>
        <v>535806</v>
      </c>
      <c r="C11" s="56">
        <f t="shared" si="8"/>
        <v>89.33137266670667</v>
      </c>
      <c r="D11" s="57">
        <f t="shared" si="7"/>
        <v>63990</v>
      </c>
      <c r="E11" s="56">
        <f t="shared" si="9"/>
        <v>10.668627333293319</v>
      </c>
      <c r="F11" s="58">
        <f t="shared" si="10"/>
        <v>599796</v>
      </c>
      <c r="G11" s="55">
        <v>281654</v>
      </c>
      <c r="H11" s="59">
        <v>91.472238821481469</v>
      </c>
      <c r="I11" s="57">
        <v>26258</v>
      </c>
      <c r="J11" s="59">
        <v>8.5277611785185385</v>
      </c>
      <c r="K11" s="58">
        <v>307912</v>
      </c>
      <c r="L11" s="55">
        <v>254152</v>
      </c>
      <c r="M11" s="56">
        <v>87.0729467870798</v>
      </c>
      <c r="N11" s="57">
        <v>37732</v>
      </c>
      <c r="O11" s="56">
        <v>12.9270532129202</v>
      </c>
      <c r="P11" s="58">
        <v>291884</v>
      </c>
    </row>
    <row r="12" spans="1:16" ht="21.95" customHeight="1" x14ac:dyDescent="0.25">
      <c r="A12" s="54" t="s">
        <v>43</v>
      </c>
      <c r="B12" s="55">
        <f t="shared" si="6"/>
        <v>300264</v>
      </c>
      <c r="C12" s="56">
        <f t="shared" si="8"/>
        <v>89.187503341590784</v>
      </c>
      <c r="D12" s="57">
        <f t="shared" si="7"/>
        <v>36402</v>
      </c>
      <c r="E12" s="56">
        <f t="shared" si="9"/>
        <v>10.812496658409225</v>
      </c>
      <c r="F12" s="58">
        <f t="shared" si="10"/>
        <v>336666</v>
      </c>
      <c r="G12" s="55">
        <v>148875</v>
      </c>
      <c r="H12" s="59">
        <v>90.901042270892745</v>
      </c>
      <c r="I12" s="57">
        <v>14902</v>
      </c>
      <c r="J12" s="59">
        <v>9.0989577291072621</v>
      </c>
      <c r="K12" s="58">
        <v>163777</v>
      </c>
      <c r="L12" s="55">
        <v>151389</v>
      </c>
      <c r="M12" s="56">
        <v>87.56427534429605</v>
      </c>
      <c r="N12" s="57">
        <v>21500</v>
      </c>
      <c r="O12" s="56">
        <v>12.435724655703948</v>
      </c>
      <c r="P12" s="58">
        <v>172889</v>
      </c>
    </row>
    <row r="13" spans="1:16" ht="21.95" customHeight="1" x14ac:dyDescent="0.25">
      <c r="A13" s="54" t="s">
        <v>44</v>
      </c>
      <c r="B13" s="55">
        <f t="shared" si="6"/>
        <v>271623</v>
      </c>
      <c r="C13" s="56">
        <f t="shared" si="8"/>
        <v>77.973268571625425</v>
      </c>
      <c r="D13" s="57">
        <f t="shared" si="7"/>
        <v>76731</v>
      </c>
      <c r="E13" s="56">
        <f t="shared" si="9"/>
        <v>22.026731428374585</v>
      </c>
      <c r="F13" s="58">
        <f t="shared" si="10"/>
        <v>348354</v>
      </c>
      <c r="G13" s="55">
        <v>138717</v>
      </c>
      <c r="H13" s="59">
        <v>83.716761819696075</v>
      </c>
      <c r="I13" s="57">
        <v>26981</v>
      </c>
      <c r="J13" s="59">
        <v>16.283238180303925</v>
      </c>
      <c r="K13" s="58">
        <v>165698</v>
      </c>
      <c r="L13" s="55">
        <v>132906</v>
      </c>
      <c r="M13" s="56">
        <v>72.763008058864756</v>
      </c>
      <c r="N13" s="57">
        <v>49750</v>
      </c>
      <c r="O13" s="56">
        <v>27.236991941135248</v>
      </c>
      <c r="P13" s="58">
        <v>182656</v>
      </c>
    </row>
    <row r="14" spans="1:16" ht="21.95" customHeight="1" x14ac:dyDescent="0.25">
      <c r="A14" s="54" t="s">
        <v>45</v>
      </c>
      <c r="B14" s="55">
        <f t="shared" si="6"/>
        <v>264159</v>
      </c>
      <c r="C14" s="56">
        <f t="shared" si="8"/>
        <v>78.313653059953921</v>
      </c>
      <c r="D14" s="57">
        <f t="shared" si="7"/>
        <v>73150</v>
      </c>
      <c r="E14" s="56">
        <f t="shared" si="9"/>
        <v>21.686346940046068</v>
      </c>
      <c r="F14" s="58">
        <f t="shared" si="10"/>
        <v>337309</v>
      </c>
      <c r="G14" s="55">
        <v>132764</v>
      </c>
      <c r="H14" s="59">
        <v>85.656956676021807</v>
      </c>
      <c r="I14" s="57">
        <v>22231</v>
      </c>
      <c r="J14" s="59">
        <v>14.343043323978193</v>
      </c>
      <c r="K14" s="58">
        <v>154995</v>
      </c>
      <c r="L14" s="55">
        <v>131395</v>
      </c>
      <c r="M14" s="56">
        <v>72.070713165198512</v>
      </c>
      <c r="N14" s="57">
        <v>50919</v>
      </c>
      <c r="O14" s="56">
        <v>27.929286834801498</v>
      </c>
      <c r="P14" s="58">
        <v>182314</v>
      </c>
    </row>
    <row r="15" spans="1:16" ht="21.95" customHeight="1" x14ac:dyDescent="0.25">
      <c r="A15" s="54" t="s">
        <v>46</v>
      </c>
      <c r="B15" s="55">
        <f t="shared" si="6"/>
        <v>572770</v>
      </c>
      <c r="C15" s="56">
        <f t="shared" si="8"/>
        <v>87.266738173884434</v>
      </c>
      <c r="D15" s="57">
        <f t="shared" si="7"/>
        <v>83574</v>
      </c>
      <c r="E15" s="56">
        <f t="shared" si="9"/>
        <v>12.733261826115575</v>
      </c>
      <c r="F15" s="58">
        <f t="shared" si="10"/>
        <v>656344</v>
      </c>
      <c r="G15" s="55">
        <v>271216</v>
      </c>
      <c r="H15" s="59">
        <v>91.120324143445572</v>
      </c>
      <c r="I15" s="57">
        <v>26430</v>
      </c>
      <c r="J15" s="59">
        <v>8.8796758565544316</v>
      </c>
      <c r="K15" s="58">
        <v>297646</v>
      </c>
      <c r="L15" s="55">
        <v>301554</v>
      </c>
      <c r="M15" s="56">
        <v>84.069049729856317</v>
      </c>
      <c r="N15" s="57">
        <v>57144</v>
      </c>
      <c r="O15" s="56">
        <v>15.930950270143688</v>
      </c>
      <c r="P15" s="58">
        <v>358698</v>
      </c>
    </row>
    <row r="16" spans="1:16" ht="21.95" customHeight="1" x14ac:dyDescent="0.25">
      <c r="A16" s="54" t="s">
        <v>47</v>
      </c>
      <c r="B16" s="55">
        <f t="shared" si="6"/>
        <v>368641</v>
      </c>
      <c r="C16" s="56">
        <f t="shared" si="8"/>
        <v>84.382696832910625</v>
      </c>
      <c r="D16" s="57">
        <f t="shared" si="7"/>
        <v>68227</v>
      </c>
      <c r="E16" s="56">
        <f t="shared" si="9"/>
        <v>15.617303167089371</v>
      </c>
      <c r="F16" s="58">
        <f t="shared" si="10"/>
        <v>436868</v>
      </c>
      <c r="G16" s="55">
        <v>190254</v>
      </c>
      <c r="H16" s="59">
        <v>89.057299736461474</v>
      </c>
      <c r="I16" s="57">
        <v>23377</v>
      </c>
      <c r="J16" s="59">
        <v>10.942700263538532</v>
      </c>
      <c r="K16" s="58">
        <v>213631</v>
      </c>
      <c r="L16" s="55">
        <v>178387</v>
      </c>
      <c r="M16" s="56">
        <v>79.909244435286269</v>
      </c>
      <c r="N16" s="57">
        <v>44850</v>
      </c>
      <c r="O16" s="56">
        <v>20.090755564713735</v>
      </c>
      <c r="P16" s="58">
        <v>223237</v>
      </c>
    </row>
    <row r="17" spans="1:16" ht="21.95" customHeight="1" x14ac:dyDescent="0.25">
      <c r="A17" s="54" t="s">
        <v>48</v>
      </c>
      <c r="B17" s="55">
        <f t="shared" si="6"/>
        <v>237962</v>
      </c>
      <c r="C17" s="56">
        <f t="shared" si="8"/>
        <v>87.191437752593259</v>
      </c>
      <c r="D17" s="57">
        <f t="shared" si="7"/>
        <v>34957</v>
      </c>
      <c r="E17" s="56">
        <f t="shared" si="9"/>
        <v>12.808562247406741</v>
      </c>
      <c r="F17" s="58">
        <f t="shared" si="10"/>
        <v>272919</v>
      </c>
      <c r="G17" s="55">
        <v>121614</v>
      </c>
      <c r="H17" s="59">
        <v>90.953556203724489</v>
      </c>
      <c r="I17" s="57">
        <v>12096</v>
      </c>
      <c r="J17" s="59">
        <v>9.046443796275522</v>
      </c>
      <c r="K17" s="58">
        <v>133710</v>
      </c>
      <c r="L17" s="55">
        <v>116348</v>
      </c>
      <c r="M17" s="56">
        <v>83.577929587885833</v>
      </c>
      <c r="N17" s="57">
        <v>22861</v>
      </c>
      <c r="O17" s="56">
        <v>16.422070412114159</v>
      </c>
      <c r="P17" s="58">
        <v>139209</v>
      </c>
    </row>
    <row r="18" spans="1:16" ht="21.95" customHeight="1" x14ac:dyDescent="0.25">
      <c r="A18" s="54" t="s">
        <v>49</v>
      </c>
      <c r="B18" s="55">
        <f t="shared" si="6"/>
        <v>673138</v>
      </c>
      <c r="C18" s="56">
        <f t="shared" si="8"/>
        <v>83.214306465031811</v>
      </c>
      <c r="D18" s="57">
        <f t="shared" si="7"/>
        <v>135783</v>
      </c>
      <c r="E18" s="56">
        <f t="shared" si="9"/>
        <v>16.785693534968186</v>
      </c>
      <c r="F18" s="58">
        <f t="shared" si="10"/>
        <v>808921</v>
      </c>
      <c r="G18" s="55">
        <v>344206</v>
      </c>
      <c r="H18" s="59">
        <v>88.192369776320163</v>
      </c>
      <c r="I18" s="57">
        <v>46084</v>
      </c>
      <c r="J18" s="59">
        <v>11.807630223679828</v>
      </c>
      <c r="K18" s="58">
        <v>390290</v>
      </c>
      <c r="L18" s="55">
        <v>328932</v>
      </c>
      <c r="M18" s="56">
        <v>78.573254250163032</v>
      </c>
      <c r="N18" s="57">
        <v>89699</v>
      </c>
      <c r="O18" s="56">
        <v>21.426745749836968</v>
      </c>
      <c r="P18" s="58">
        <v>418631</v>
      </c>
    </row>
    <row r="19" spans="1:16" ht="21.95" customHeight="1" x14ac:dyDescent="0.25">
      <c r="A19" s="54" t="s">
        <v>50</v>
      </c>
      <c r="B19" s="55">
        <f t="shared" si="6"/>
        <v>711992</v>
      </c>
      <c r="C19" s="56">
        <f t="shared" si="8"/>
        <v>75.821587244791459</v>
      </c>
      <c r="D19" s="57">
        <f t="shared" si="7"/>
        <v>227044</v>
      </c>
      <c r="E19" s="56">
        <f t="shared" si="9"/>
        <v>24.178412755208534</v>
      </c>
      <c r="F19" s="58">
        <f t="shared" si="10"/>
        <v>939036</v>
      </c>
      <c r="G19" s="55">
        <v>375021</v>
      </c>
      <c r="H19" s="59">
        <v>82.626494078766171</v>
      </c>
      <c r="I19" s="57">
        <v>78854</v>
      </c>
      <c r="J19" s="59">
        <v>17.373505921233821</v>
      </c>
      <c r="K19" s="58">
        <v>453875</v>
      </c>
      <c r="L19" s="55">
        <v>336971</v>
      </c>
      <c r="M19" s="56">
        <v>69.455500339062709</v>
      </c>
      <c r="N19" s="57">
        <v>148190</v>
      </c>
      <c r="O19" s="56">
        <v>30.544499660937298</v>
      </c>
      <c r="P19" s="58">
        <v>485161</v>
      </c>
    </row>
    <row r="20" spans="1:16" ht="21.95" customHeight="1" x14ac:dyDescent="0.25">
      <c r="A20" s="54" t="s">
        <v>51</v>
      </c>
      <c r="B20" s="55">
        <f t="shared" si="6"/>
        <v>506439</v>
      </c>
      <c r="C20" s="56">
        <f t="shared" si="8"/>
        <v>70.389880427032409</v>
      </c>
      <c r="D20" s="57">
        <f t="shared" si="7"/>
        <v>213038</v>
      </c>
      <c r="E20" s="56">
        <f t="shared" si="9"/>
        <v>29.610119572967587</v>
      </c>
      <c r="F20" s="58">
        <f t="shared" si="10"/>
        <v>719477</v>
      </c>
      <c r="G20" s="55">
        <v>269480</v>
      </c>
      <c r="H20" s="59">
        <v>77.952657963476696</v>
      </c>
      <c r="I20" s="57">
        <v>76217</v>
      </c>
      <c r="J20" s="59">
        <v>22.047342036523311</v>
      </c>
      <c r="K20" s="58">
        <v>345697</v>
      </c>
      <c r="L20" s="55">
        <v>236959</v>
      </c>
      <c r="M20" s="56">
        <v>63.395312750815989</v>
      </c>
      <c r="N20" s="57">
        <v>136821</v>
      </c>
      <c r="O20" s="56">
        <v>36.604687249184018</v>
      </c>
      <c r="P20" s="58">
        <v>373780</v>
      </c>
    </row>
    <row r="21" spans="1:16" ht="21.95" customHeight="1" x14ac:dyDescent="0.25">
      <c r="A21" s="54" t="s">
        <v>52</v>
      </c>
      <c r="B21" s="55">
        <f t="shared" si="6"/>
        <v>186532</v>
      </c>
      <c r="C21" s="56">
        <f t="shared" si="8"/>
        <v>79.534048803782866</v>
      </c>
      <c r="D21" s="57">
        <f t="shared" si="7"/>
        <v>47999</v>
      </c>
      <c r="E21" s="56">
        <f t="shared" si="9"/>
        <v>20.46595119621713</v>
      </c>
      <c r="F21" s="58">
        <f t="shared" si="10"/>
        <v>234531</v>
      </c>
      <c r="G21" s="55">
        <v>97282</v>
      </c>
      <c r="H21" s="59">
        <v>85.071664057785981</v>
      </c>
      <c r="I21" s="57">
        <v>17071</v>
      </c>
      <c r="J21" s="59">
        <v>14.928335942214021</v>
      </c>
      <c r="K21" s="58">
        <v>114353</v>
      </c>
      <c r="L21" s="55">
        <v>89250</v>
      </c>
      <c r="M21" s="56">
        <v>74.264840486611533</v>
      </c>
      <c r="N21" s="57">
        <v>30928</v>
      </c>
      <c r="O21" s="56">
        <v>25.735159513388474</v>
      </c>
      <c r="P21" s="58">
        <v>120178</v>
      </c>
    </row>
    <row r="22" spans="1:16" ht="21.95" customHeight="1" x14ac:dyDescent="0.25">
      <c r="A22" s="54" t="s">
        <v>53</v>
      </c>
      <c r="B22" s="55">
        <f t="shared" si="6"/>
        <v>668243</v>
      </c>
      <c r="C22" s="56">
        <f t="shared" si="8"/>
        <v>71.600328298846236</v>
      </c>
      <c r="D22" s="57">
        <f t="shared" si="7"/>
        <v>265053</v>
      </c>
      <c r="E22" s="56">
        <f t="shared" si="9"/>
        <v>28.39967170115376</v>
      </c>
      <c r="F22" s="58">
        <f t="shared" si="10"/>
        <v>933296</v>
      </c>
      <c r="G22" s="55">
        <v>362646</v>
      </c>
      <c r="H22" s="59">
        <v>78.529140446688814</v>
      </c>
      <c r="I22" s="57">
        <v>99152</v>
      </c>
      <c r="J22" s="59">
        <v>21.47085955331119</v>
      </c>
      <c r="K22" s="58">
        <v>461798</v>
      </c>
      <c r="L22" s="55">
        <v>305597</v>
      </c>
      <c r="M22" s="56">
        <v>64.814060717118622</v>
      </c>
      <c r="N22" s="57">
        <v>165901</v>
      </c>
      <c r="O22" s="56">
        <v>35.185939282881371</v>
      </c>
      <c r="P22" s="58">
        <v>471498</v>
      </c>
    </row>
    <row r="23" spans="1:16" ht="21.95" customHeight="1" x14ac:dyDescent="0.25">
      <c r="A23" s="54" t="s">
        <v>54</v>
      </c>
      <c r="B23" s="55">
        <f t="shared" si="6"/>
        <v>350799</v>
      </c>
      <c r="C23" s="56">
        <f t="shared" si="8"/>
        <v>81.306988063506779</v>
      </c>
      <c r="D23" s="57">
        <f t="shared" si="7"/>
        <v>80651</v>
      </c>
      <c r="E23" s="56">
        <f t="shared" si="9"/>
        <v>18.693011936493221</v>
      </c>
      <c r="F23" s="58">
        <f t="shared" si="10"/>
        <v>431450</v>
      </c>
      <c r="G23" s="55">
        <v>185426</v>
      </c>
      <c r="H23" s="59">
        <v>83.486114612974106</v>
      </c>
      <c r="I23" s="57">
        <v>36678</v>
      </c>
      <c r="J23" s="59">
        <v>16.513885387025898</v>
      </c>
      <c r="K23" s="58">
        <v>222104</v>
      </c>
      <c r="L23" s="55">
        <v>165373</v>
      </c>
      <c r="M23" s="56">
        <v>78.995060808422423</v>
      </c>
      <c r="N23" s="57">
        <v>43973</v>
      </c>
      <c r="O23" s="56">
        <v>21.004939191577581</v>
      </c>
      <c r="P23" s="58">
        <v>209346</v>
      </c>
    </row>
    <row r="24" spans="1:16" ht="21.95" customHeight="1" x14ac:dyDescent="0.25">
      <c r="A24" s="54" t="s">
        <v>55</v>
      </c>
      <c r="B24" s="55">
        <f t="shared" si="6"/>
        <v>270405</v>
      </c>
      <c r="C24" s="56">
        <f t="shared" si="8"/>
        <v>84.66003550395898</v>
      </c>
      <c r="D24" s="57">
        <f t="shared" si="7"/>
        <v>48996</v>
      </c>
      <c r="E24" s="56">
        <f t="shared" si="9"/>
        <v>15.339964496041029</v>
      </c>
      <c r="F24" s="58">
        <f t="shared" si="10"/>
        <v>319401</v>
      </c>
      <c r="G24" s="55">
        <v>136909</v>
      </c>
      <c r="H24" s="59">
        <v>86.756141918395031</v>
      </c>
      <c r="I24" s="57">
        <v>20900</v>
      </c>
      <c r="J24" s="59">
        <v>13.243858081604978</v>
      </c>
      <c r="K24" s="58">
        <v>157809</v>
      </c>
      <c r="L24" s="55">
        <v>133496</v>
      </c>
      <c r="M24" s="56">
        <v>82.613000643596209</v>
      </c>
      <c r="N24" s="57">
        <v>28096</v>
      </c>
      <c r="O24" s="56">
        <v>17.386999356403781</v>
      </c>
      <c r="P24" s="58">
        <v>161592</v>
      </c>
    </row>
    <row r="25" spans="1:16" ht="21.95" customHeight="1" x14ac:dyDescent="0.25">
      <c r="A25" s="54" t="s">
        <v>56</v>
      </c>
      <c r="B25" s="55">
        <f t="shared" si="6"/>
        <v>164341</v>
      </c>
      <c r="C25" s="56">
        <f t="shared" si="8"/>
        <v>85.038860773903778</v>
      </c>
      <c r="D25" s="57">
        <f t="shared" si="7"/>
        <v>28913</v>
      </c>
      <c r="E25" s="56">
        <f t="shared" si="9"/>
        <v>14.961139226096225</v>
      </c>
      <c r="F25" s="58">
        <f t="shared" si="10"/>
        <v>193254</v>
      </c>
      <c r="G25" s="55">
        <v>80087</v>
      </c>
      <c r="H25" s="59">
        <v>86.161377084454003</v>
      </c>
      <c r="I25" s="57">
        <v>12863</v>
      </c>
      <c r="J25" s="59">
        <v>13.838622915545992</v>
      </c>
      <c r="K25" s="58">
        <v>92950</v>
      </c>
      <c r="L25" s="55">
        <v>84254</v>
      </c>
      <c r="M25" s="56">
        <v>83.998644121869518</v>
      </c>
      <c r="N25" s="57">
        <v>16050</v>
      </c>
      <c r="O25" s="56">
        <v>16.001355878130482</v>
      </c>
      <c r="P25" s="58">
        <v>100304</v>
      </c>
    </row>
    <row r="26" spans="1:16" ht="21.95" customHeight="1" x14ac:dyDescent="0.25">
      <c r="A26" s="54" t="s">
        <v>57</v>
      </c>
      <c r="B26" s="55">
        <f t="shared" si="6"/>
        <v>238961</v>
      </c>
      <c r="C26" s="56">
        <f t="shared" si="8"/>
        <v>76.880584001724458</v>
      </c>
      <c r="D26" s="57">
        <f t="shared" si="7"/>
        <v>71860</v>
      </c>
      <c r="E26" s="56">
        <f t="shared" si="9"/>
        <v>23.119415998275535</v>
      </c>
      <c r="F26" s="58">
        <f t="shared" si="10"/>
        <v>310821</v>
      </c>
      <c r="G26" s="55">
        <v>115429</v>
      </c>
      <c r="H26" s="59">
        <v>78.823408904670856</v>
      </c>
      <c r="I26" s="57">
        <v>31011</v>
      </c>
      <c r="J26" s="59">
        <v>21.176591095329144</v>
      </c>
      <c r="K26" s="58">
        <v>146440</v>
      </c>
      <c r="L26" s="55">
        <v>123532</v>
      </c>
      <c r="M26" s="56">
        <v>75.149804417785518</v>
      </c>
      <c r="N26" s="57">
        <v>40849</v>
      </c>
      <c r="O26" s="56">
        <v>24.850195582214489</v>
      </c>
      <c r="P26" s="58">
        <v>164381</v>
      </c>
    </row>
    <row r="27" spans="1:16" ht="21.95" customHeight="1" x14ac:dyDescent="0.25">
      <c r="A27" s="54" t="s">
        <v>58</v>
      </c>
      <c r="B27" s="55">
        <f t="shared" si="6"/>
        <v>236207</v>
      </c>
      <c r="C27" s="56">
        <f t="shared" si="8"/>
        <v>82.245349897979793</v>
      </c>
      <c r="D27" s="57">
        <f t="shared" si="7"/>
        <v>50991</v>
      </c>
      <c r="E27" s="56">
        <f t="shared" si="9"/>
        <v>17.754650102020207</v>
      </c>
      <c r="F27" s="58">
        <f t="shared" si="10"/>
        <v>287198</v>
      </c>
      <c r="G27" s="55">
        <v>119523</v>
      </c>
      <c r="H27" s="59">
        <v>85.626782055506993</v>
      </c>
      <c r="I27" s="57">
        <v>20063</v>
      </c>
      <c r="J27" s="59">
        <v>14.373217944493</v>
      </c>
      <c r="K27" s="58">
        <v>139586</v>
      </c>
      <c r="L27" s="55">
        <v>116684</v>
      </c>
      <c r="M27" s="56">
        <v>79.04777389372137</v>
      </c>
      <c r="N27" s="57">
        <v>30928</v>
      </c>
      <c r="O27" s="56">
        <v>20.952226106278623</v>
      </c>
      <c r="P27" s="58">
        <v>147612</v>
      </c>
    </row>
    <row r="28" spans="1:16" ht="21.95" customHeight="1" thickBot="1" x14ac:dyDescent="0.3">
      <c r="A28" s="60" t="s">
        <v>59</v>
      </c>
      <c r="B28" s="61">
        <f t="shared" si="6"/>
        <v>351360</v>
      </c>
      <c r="C28" s="62">
        <f t="shared" si="8"/>
        <v>85.975408331804005</v>
      </c>
      <c r="D28" s="63">
        <f t="shared" si="7"/>
        <v>57315</v>
      </c>
      <c r="E28" s="62">
        <f t="shared" si="9"/>
        <v>14.024591668195999</v>
      </c>
      <c r="F28" s="64">
        <f t="shared" si="10"/>
        <v>408675</v>
      </c>
      <c r="G28" s="61">
        <v>178553</v>
      </c>
      <c r="H28" s="65">
        <v>88.813780205131266</v>
      </c>
      <c r="I28" s="63">
        <v>22489</v>
      </c>
      <c r="J28" s="65">
        <v>11.186219794868734</v>
      </c>
      <c r="K28" s="64">
        <v>201042</v>
      </c>
      <c r="L28" s="61">
        <v>172807</v>
      </c>
      <c r="M28" s="62">
        <v>83.227136341525679</v>
      </c>
      <c r="N28" s="63">
        <v>34826</v>
      </c>
      <c r="O28" s="62">
        <v>16.772863658474328</v>
      </c>
      <c r="P28" s="64">
        <v>207633</v>
      </c>
    </row>
    <row r="29" spans="1:16" ht="18" customHeight="1" x14ac:dyDescent="0.25">
      <c r="A29" s="3" t="s">
        <v>31</v>
      </c>
      <c r="B29" s="5"/>
      <c r="C29" s="5"/>
      <c r="D29" s="5"/>
      <c r="E29" s="5"/>
      <c r="F29" s="5"/>
      <c r="G29" s="5"/>
      <c r="H29" s="66"/>
      <c r="I29" s="5"/>
      <c r="J29" s="66"/>
      <c r="K29" s="5"/>
    </row>
    <row r="30" spans="1:16" ht="18" customHeight="1" x14ac:dyDescent="0.25">
      <c r="A30" s="3" t="s">
        <v>30</v>
      </c>
      <c r="B30" s="5"/>
      <c r="C30" s="5"/>
      <c r="D30" s="5"/>
      <c r="E30" s="5"/>
      <c r="F30" s="5"/>
      <c r="G30" s="5"/>
      <c r="H30" s="66"/>
      <c r="I30" s="5"/>
      <c r="J30" s="66"/>
      <c r="K30" s="5"/>
    </row>
    <row r="31" spans="1:16" ht="18" customHeight="1" x14ac:dyDescent="0.25">
      <c r="A31" s="3" t="s">
        <v>382</v>
      </c>
      <c r="B31" s="5"/>
      <c r="C31" s="5"/>
      <c r="D31" s="5"/>
      <c r="E31" s="5"/>
      <c r="F31" s="5"/>
      <c r="G31" s="5"/>
      <c r="H31" s="66"/>
      <c r="I31" s="5"/>
      <c r="J31" s="66"/>
      <c r="K31" s="5"/>
    </row>
    <row r="32" spans="1:16" ht="16.350000000000001" customHeight="1" x14ac:dyDescent="0.25">
      <c r="A32" s="4"/>
      <c r="B32" s="5"/>
      <c r="C32" s="5"/>
      <c r="D32" s="5"/>
      <c r="E32" s="5"/>
      <c r="F32" s="5"/>
      <c r="G32" s="5"/>
      <c r="H32" s="66"/>
      <c r="I32" s="5"/>
      <c r="J32" s="66"/>
      <c r="K32" s="5"/>
    </row>
  </sheetData>
  <mergeCells count="6">
    <mergeCell ref="A1:P1"/>
    <mergeCell ref="A2:P2"/>
    <mergeCell ref="A4:A5"/>
    <mergeCell ref="B4:F4"/>
    <mergeCell ref="G4:K4"/>
    <mergeCell ref="L4:P4"/>
  </mergeCells>
  <printOptions horizontalCentered="1" verticalCentered="1"/>
  <pageMargins left="0" right="0" top="0" bottom="0" header="0" footer="0"/>
  <pageSetup scale="85" orientation="landscape" r:id="rId1"/>
  <ignoredErrors>
    <ignoredError sqref="E6:E28 C6 H6 J6 M6 O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outlinePr summaryBelow="0" summaryRight="0"/>
  </sheetPr>
  <dimension ref="A1:P34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20.1406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2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.95" customHeight="1" x14ac:dyDescent="0.25">
      <c r="A7" s="10" t="s">
        <v>46</v>
      </c>
      <c r="B7" s="11">
        <f>G7+L7</f>
        <v>150507</v>
      </c>
      <c r="C7" s="12">
        <f t="shared" ref="C7:C31" si="0">B7/F7*100</f>
        <v>95.158822488050376</v>
      </c>
      <c r="D7" s="13">
        <f>I7+N7</f>
        <v>7657</v>
      </c>
      <c r="E7" s="14">
        <f>D7/F7*100</f>
        <v>4.8411775119496214</v>
      </c>
      <c r="F7" s="15">
        <f>K7+P7</f>
        <v>158164</v>
      </c>
      <c r="G7" s="16">
        <f>K7-I7</f>
        <v>70081</v>
      </c>
      <c r="H7" s="17">
        <f>G7/K7*100</f>
        <v>96.932184400890748</v>
      </c>
      <c r="I7" s="18">
        <v>2218</v>
      </c>
      <c r="J7" s="17">
        <f>I7/K7*100</f>
        <v>3.0678155991092546</v>
      </c>
      <c r="K7" s="15">
        <v>72299</v>
      </c>
      <c r="L7" s="16">
        <f>P7-N7</f>
        <v>80426</v>
      </c>
      <c r="M7" s="14">
        <f>L7/P7*100</f>
        <v>93.665637919990687</v>
      </c>
      <c r="N7" s="18">
        <v>5439</v>
      </c>
      <c r="O7" s="14">
        <f>N7/P7*100</f>
        <v>6.3343620800093179</v>
      </c>
      <c r="P7" s="15">
        <v>85865</v>
      </c>
    </row>
    <row r="8" spans="1:16" s="2" customFormat="1" ht="18.95" customHeight="1" x14ac:dyDescent="0.25">
      <c r="A8" s="10" t="s">
        <v>167</v>
      </c>
      <c r="B8" s="11">
        <f t="shared" ref="B8:B30" si="1">G8+L8</f>
        <v>15170</v>
      </c>
      <c r="C8" s="19">
        <f t="shared" si="0"/>
        <v>93.856338551011561</v>
      </c>
      <c r="D8" s="13">
        <f t="shared" ref="D8:D30" si="2">I8+N8</f>
        <v>993</v>
      </c>
      <c r="E8" s="20">
        <f t="shared" ref="E8:E12" si="3">D8/F8*100</f>
        <v>6.1436614489884303</v>
      </c>
      <c r="F8" s="15">
        <f t="shared" ref="F8:F30" si="4">K8+P8</f>
        <v>16163</v>
      </c>
      <c r="G8" s="16">
        <f t="shared" ref="G8:G30" si="5">K8-I8</f>
        <v>7226</v>
      </c>
      <c r="H8" s="22">
        <f t="shared" ref="H8:H12" si="6">G8/K8*100</f>
        <v>96.179954745108475</v>
      </c>
      <c r="I8" s="18">
        <v>287</v>
      </c>
      <c r="J8" s="22">
        <f t="shared" ref="J8:J12" si="7">I8/K8*100</f>
        <v>3.8200452548915216</v>
      </c>
      <c r="K8" s="15">
        <v>7513</v>
      </c>
      <c r="L8" s="16">
        <f t="shared" ref="L8:L30" si="8">P8-N8</f>
        <v>7944</v>
      </c>
      <c r="M8" s="20">
        <f t="shared" ref="M8:M12" si="9">L8/P8*100</f>
        <v>91.838150289017335</v>
      </c>
      <c r="N8" s="18">
        <v>706</v>
      </c>
      <c r="O8" s="20">
        <f t="shared" ref="O8:O12" si="10">N8/P8*100</f>
        <v>8.1618497109826595</v>
      </c>
      <c r="P8" s="15">
        <v>8650</v>
      </c>
    </row>
    <row r="9" spans="1:16" s="2" customFormat="1" ht="18.95" customHeight="1" x14ac:dyDescent="0.25">
      <c r="A9" s="10" t="s">
        <v>168</v>
      </c>
      <c r="B9" s="11">
        <f t="shared" si="1"/>
        <v>26316</v>
      </c>
      <c r="C9" s="19">
        <f t="shared" si="0"/>
        <v>92.391953094828494</v>
      </c>
      <c r="D9" s="13">
        <f t="shared" si="2"/>
        <v>2167</v>
      </c>
      <c r="E9" s="20">
        <f t="shared" si="3"/>
        <v>7.6080469051715056</v>
      </c>
      <c r="F9" s="15">
        <f t="shared" si="4"/>
        <v>28483</v>
      </c>
      <c r="G9" s="16">
        <f t="shared" si="5"/>
        <v>12386</v>
      </c>
      <c r="H9" s="22">
        <f t="shared" si="6"/>
        <v>95.703909751197642</v>
      </c>
      <c r="I9" s="18">
        <v>556</v>
      </c>
      <c r="J9" s="22">
        <f t="shared" si="7"/>
        <v>4.2960902488023489</v>
      </c>
      <c r="K9" s="15">
        <v>12942</v>
      </c>
      <c r="L9" s="16">
        <f t="shared" si="8"/>
        <v>13930</v>
      </c>
      <c r="M9" s="20">
        <f t="shared" si="9"/>
        <v>89.633871694228176</v>
      </c>
      <c r="N9" s="18">
        <v>1611</v>
      </c>
      <c r="O9" s="20">
        <f t="shared" si="10"/>
        <v>10.366128305771829</v>
      </c>
      <c r="P9" s="15">
        <v>15541</v>
      </c>
    </row>
    <row r="10" spans="1:16" s="2" customFormat="1" ht="18.95" customHeight="1" x14ac:dyDescent="0.25">
      <c r="A10" s="10" t="s">
        <v>169</v>
      </c>
      <c r="B10" s="11">
        <f t="shared" si="1"/>
        <v>21945</v>
      </c>
      <c r="C10" s="19">
        <f t="shared" si="0"/>
        <v>85.950963496788347</v>
      </c>
      <c r="D10" s="13">
        <f t="shared" si="2"/>
        <v>3587</v>
      </c>
      <c r="E10" s="20">
        <f t="shared" si="3"/>
        <v>14.049036503211656</v>
      </c>
      <c r="F10" s="15">
        <f t="shared" si="4"/>
        <v>25532</v>
      </c>
      <c r="G10" s="16">
        <f t="shared" si="5"/>
        <v>10354</v>
      </c>
      <c r="H10" s="22">
        <f t="shared" si="6"/>
        <v>89.870670948702369</v>
      </c>
      <c r="I10" s="18">
        <v>1167</v>
      </c>
      <c r="J10" s="22">
        <f t="shared" si="7"/>
        <v>10.129329051297631</v>
      </c>
      <c r="K10" s="15">
        <v>11521</v>
      </c>
      <c r="L10" s="16">
        <f t="shared" si="8"/>
        <v>11591</v>
      </c>
      <c r="M10" s="20">
        <f t="shared" si="9"/>
        <v>82.727856684033981</v>
      </c>
      <c r="N10" s="18">
        <v>2420</v>
      </c>
      <c r="O10" s="20">
        <f t="shared" si="10"/>
        <v>17.272143315966026</v>
      </c>
      <c r="P10" s="15">
        <v>14011</v>
      </c>
    </row>
    <row r="11" spans="1:16" s="2" customFormat="1" ht="18.95" customHeight="1" x14ac:dyDescent="0.25">
      <c r="A11" s="10" t="s">
        <v>170</v>
      </c>
      <c r="B11" s="11">
        <f t="shared" si="1"/>
        <v>5769</v>
      </c>
      <c r="C11" s="19">
        <f t="shared" si="0"/>
        <v>88.373161764705884</v>
      </c>
      <c r="D11" s="13">
        <f t="shared" si="2"/>
        <v>759</v>
      </c>
      <c r="E11" s="20">
        <f t="shared" si="3"/>
        <v>11.626838235294118</v>
      </c>
      <c r="F11" s="15">
        <f t="shared" si="4"/>
        <v>6528</v>
      </c>
      <c r="G11" s="16">
        <f t="shared" si="5"/>
        <v>2640</v>
      </c>
      <c r="H11" s="22">
        <f t="shared" si="6"/>
        <v>89.734874235214136</v>
      </c>
      <c r="I11" s="18">
        <v>302</v>
      </c>
      <c r="J11" s="22">
        <f t="shared" si="7"/>
        <v>10.265125764785859</v>
      </c>
      <c r="K11" s="15">
        <v>2942</v>
      </c>
      <c r="L11" s="16">
        <f t="shared" si="8"/>
        <v>3129</v>
      </c>
      <c r="M11" s="20">
        <f t="shared" si="9"/>
        <v>87.255995538204118</v>
      </c>
      <c r="N11" s="18">
        <v>457</v>
      </c>
      <c r="O11" s="20">
        <f t="shared" si="10"/>
        <v>12.744004461795875</v>
      </c>
      <c r="P11" s="15">
        <v>3586</v>
      </c>
    </row>
    <row r="12" spans="1:16" s="2" customFormat="1" ht="18.95" customHeight="1" x14ac:dyDescent="0.25">
      <c r="A12" s="10" t="s">
        <v>171</v>
      </c>
      <c r="B12" s="11">
        <f t="shared" si="1"/>
        <v>15386</v>
      </c>
      <c r="C12" s="19">
        <f t="shared" si="0"/>
        <v>82.441193805926162</v>
      </c>
      <c r="D12" s="13">
        <f t="shared" si="2"/>
        <v>3277</v>
      </c>
      <c r="E12" s="20">
        <f t="shared" si="3"/>
        <v>17.558806194073835</v>
      </c>
      <c r="F12" s="15">
        <f t="shared" si="4"/>
        <v>18663</v>
      </c>
      <c r="G12" s="16">
        <f t="shared" si="5"/>
        <v>7011</v>
      </c>
      <c r="H12" s="22">
        <f t="shared" si="6"/>
        <v>86.077348066298342</v>
      </c>
      <c r="I12" s="18">
        <v>1134</v>
      </c>
      <c r="J12" s="22">
        <f t="shared" si="7"/>
        <v>13.922651933701658</v>
      </c>
      <c r="K12" s="15">
        <v>8145</v>
      </c>
      <c r="L12" s="16">
        <f t="shared" si="8"/>
        <v>8375</v>
      </c>
      <c r="M12" s="20">
        <f t="shared" si="9"/>
        <v>79.625404069214682</v>
      </c>
      <c r="N12" s="18">
        <v>2143</v>
      </c>
      <c r="O12" s="20">
        <f t="shared" si="10"/>
        <v>20.374595930785318</v>
      </c>
      <c r="P12" s="15">
        <v>10518</v>
      </c>
    </row>
    <row r="13" spans="1:16" s="2" customFormat="1" ht="18.95" customHeight="1" x14ac:dyDescent="0.25">
      <c r="A13" s="10" t="s">
        <v>172</v>
      </c>
      <c r="B13" s="11">
        <f t="shared" si="1"/>
        <v>7380</v>
      </c>
      <c r="C13" s="19">
        <f t="shared" si="0"/>
        <v>63.774628413411683</v>
      </c>
      <c r="D13" s="13">
        <f t="shared" si="2"/>
        <v>4192</v>
      </c>
      <c r="E13" s="20">
        <f t="shared" ref="E13:E31" si="11">D13/F13*100</f>
        <v>36.225371586588317</v>
      </c>
      <c r="F13" s="15">
        <f t="shared" si="4"/>
        <v>11572</v>
      </c>
      <c r="G13" s="16">
        <f t="shared" si="5"/>
        <v>3440</v>
      </c>
      <c r="H13" s="22">
        <f t="shared" ref="H13:H31" si="12">G13/K13*100</f>
        <v>74.233923176521373</v>
      </c>
      <c r="I13" s="23">
        <v>1194</v>
      </c>
      <c r="J13" s="22">
        <f t="shared" ref="J13:J31" si="13">I13/K13*100</f>
        <v>25.766076823478635</v>
      </c>
      <c r="K13" s="21">
        <v>4634</v>
      </c>
      <c r="L13" s="16">
        <f t="shared" si="8"/>
        <v>3940</v>
      </c>
      <c r="M13" s="20">
        <f t="shared" ref="M13:M31" si="14">L13/P13*100</f>
        <v>56.78869991351975</v>
      </c>
      <c r="N13" s="23">
        <v>2998</v>
      </c>
      <c r="O13" s="20">
        <f t="shared" ref="O13:O31" si="15">N13/P13*100</f>
        <v>43.21130008648025</v>
      </c>
      <c r="P13" s="21">
        <v>6938</v>
      </c>
    </row>
    <row r="14" spans="1:16" s="2" customFormat="1" ht="18.95" customHeight="1" x14ac:dyDescent="0.25">
      <c r="A14" s="10" t="s">
        <v>173</v>
      </c>
      <c r="B14" s="11">
        <f t="shared" si="1"/>
        <v>5032</v>
      </c>
      <c r="C14" s="19">
        <f t="shared" si="0"/>
        <v>83.118599273207792</v>
      </c>
      <c r="D14" s="13">
        <f t="shared" si="2"/>
        <v>1022</v>
      </c>
      <c r="E14" s="20">
        <f t="shared" si="11"/>
        <v>16.881400726792204</v>
      </c>
      <c r="F14" s="15">
        <f t="shared" si="4"/>
        <v>6054</v>
      </c>
      <c r="G14" s="16">
        <f t="shared" si="5"/>
        <v>2253</v>
      </c>
      <c r="H14" s="22">
        <f t="shared" si="12"/>
        <v>92.563681183237463</v>
      </c>
      <c r="I14" s="23">
        <v>181</v>
      </c>
      <c r="J14" s="22">
        <f t="shared" si="13"/>
        <v>7.4363188167625314</v>
      </c>
      <c r="K14" s="21">
        <v>2434</v>
      </c>
      <c r="L14" s="16">
        <f t="shared" si="8"/>
        <v>2779</v>
      </c>
      <c r="M14" s="20">
        <f t="shared" si="14"/>
        <v>76.767955801104975</v>
      </c>
      <c r="N14" s="23">
        <v>841</v>
      </c>
      <c r="O14" s="20">
        <f t="shared" si="15"/>
        <v>23.232044198895029</v>
      </c>
      <c r="P14" s="21">
        <v>3620</v>
      </c>
    </row>
    <row r="15" spans="1:16" s="2" customFormat="1" ht="18.95" customHeight="1" x14ac:dyDescent="0.25">
      <c r="A15" s="10" t="s">
        <v>174</v>
      </c>
      <c r="B15" s="11">
        <f t="shared" si="1"/>
        <v>32964</v>
      </c>
      <c r="C15" s="19">
        <f t="shared" si="0"/>
        <v>80.778278768868844</v>
      </c>
      <c r="D15" s="13">
        <f t="shared" si="2"/>
        <v>7844</v>
      </c>
      <c r="E15" s="20">
        <f t="shared" si="11"/>
        <v>19.221721231131148</v>
      </c>
      <c r="F15" s="15">
        <f t="shared" si="4"/>
        <v>40808</v>
      </c>
      <c r="G15" s="16">
        <f t="shared" si="5"/>
        <v>15341</v>
      </c>
      <c r="H15" s="22">
        <f t="shared" si="12"/>
        <v>85.929535652271326</v>
      </c>
      <c r="I15" s="23">
        <v>2512</v>
      </c>
      <c r="J15" s="22">
        <f t="shared" si="13"/>
        <v>14.070464347728674</v>
      </c>
      <c r="K15" s="21">
        <v>17853</v>
      </c>
      <c r="L15" s="16">
        <f t="shared" si="8"/>
        <v>17623</v>
      </c>
      <c r="M15" s="20">
        <f t="shared" si="14"/>
        <v>76.771945109997816</v>
      </c>
      <c r="N15" s="23">
        <v>5332</v>
      </c>
      <c r="O15" s="20">
        <f t="shared" si="15"/>
        <v>23.228054890002177</v>
      </c>
      <c r="P15" s="21">
        <v>22955</v>
      </c>
    </row>
    <row r="16" spans="1:16" s="2" customFormat="1" ht="18.95" customHeight="1" x14ac:dyDescent="0.25">
      <c r="A16" s="10" t="s">
        <v>175</v>
      </c>
      <c r="B16" s="11">
        <f t="shared" si="1"/>
        <v>6092</v>
      </c>
      <c r="C16" s="19">
        <f t="shared" si="0"/>
        <v>94.743390357698289</v>
      </c>
      <c r="D16" s="13">
        <f t="shared" si="2"/>
        <v>338</v>
      </c>
      <c r="E16" s="20">
        <f t="shared" si="11"/>
        <v>5.2566096423017106</v>
      </c>
      <c r="F16" s="15">
        <f t="shared" si="4"/>
        <v>6430</v>
      </c>
      <c r="G16" s="16">
        <f t="shared" si="5"/>
        <v>2813</v>
      </c>
      <c r="H16" s="22">
        <f t="shared" si="12"/>
        <v>96.368619390202127</v>
      </c>
      <c r="I16" s="23">
        <v>106</v>
      </c>
      <c r="J16" s="22">
        <f t="shared" si="13"/>
        <v>3.6313806097978762</v>
      </c>
      <c r="K16" s="21">
        <v>2919</v>
      </c>
      <c r="L16" s="16">
        <f t="shared" si="8"/>
        <v>3279</v>
      </c>
      <c r="M16" s="20">
        <f t="shared" si="14"/>
        <v>93.392195955568212</v>
      </c>
      <c r="N16" s="23">
        <v>232</v>
      </c>
      <c r="O16" s="20">
        <f t="shared" si="15"/>
        <v>6.607804044431786</v>
      </c>
      <c r="P16" s="21">
        <v>3511</v>
      </c>
    </row>
    <row r="17" spans="1:16" s="2" customFormat="1" ht="18.95" customHeight="1" x14ac:dyDescent="0.25">
      <c r="A17" s="10" t="s">
        <v>176</v>
      </c>
      <c r="B17" s="11">
        <f t="shared" si="1"/>
        <v>11973</v>
      </c>
      <c r="C17" s="19">
        <f t="shared" si="0"/>
        <v>83.018998751906821</v>
      </c>
      <c r="D17" s="13">
        <f t="shared" si="2"/>
        <v>2449</v>
      </c>
      <c r="E17" s="20">
        <f t="shared" si="11"/>
        <v>16.981001248093193</v>
      </c>
      <c r="F17" s="15">
        <f t="shared" si="4"/>
        <v>14422</v>
      </c>
      <c r="G17" s="16">
        <f t="shared" si="5"/>
        <v>5618</v>
      </c>
      <c r="H17" s="22">
        <f t="shared" si="12"/>
        <v>89.873620220764678</v>
      </c>
      <c r="I17" s="23">
        <v>633</v>
      </c>
      <c r="J17" s="22">
        <f t="shared" si="13"/>
        <v>10.126379779235323</v>
      </c>
      <c r="K17" s="21">
        <v>6251</v>
      </c>
      <c r="L17" s="16">
        <f t="shared" si="8"/>
        <v>6355</v>
      </c>
      <c r="M17" s="20">
        <f t="shared" si="14"/>
        <v>77.775058132419531</v>
      </c>
      <c r="N17" s="23">
        <v>1816</v>
      </c>
      <c r="O17" s="20">
        <f t="shared" si="15"/>
        <v>22.224941867580466</v>
      </c>
      <c r="P17" s="21">
        <v>8171</v>
      </c>
    </row>
    <row r="18" spans="1:16" s="2" customFormat="1" ht="18.95" customHeight="1" x14ac:dyDescent="0.25">
      <c r="A18" s="10" t="s">
        <v>177</v>
      </c>
      <c r="B18" s="11">
        <f t="shared" si="1"/>
        <v>17002</v>
      </c>
      <c r="C18" s="19">
        <f t="shared" si="0"/>
        <v>76.751534850126404</v>
      </c>
      <c r="D18" s="13">
        <f t="shared" si="2"/>
        <v>5150</v>
      </c>
      <c r="E18" s="20">
        <f t="shared" si="11"/>
        <v>23.248465149873603</v>
      </c>
      <c r="F18" s="15">
        <f t="shared" si="4"/>
        <v>22152</v>
      </c>
      <c r="G18" s="16">
        <f t="shared" si="5"/>
        <v>7986</v>
      </c>
      <c r="H18" s="22">
        <f t="shared" si="12"/>
        <v>82.440384019820385</v>
      </c>
      <c r="I18" s="23">
        <v>1701</v>
      </c>
      <c r="J18" s="22">
        <f t="shared" si="13"/>
        <v>17.559615980179622</v>
      </c>
      <c r="K18" s="21">
        <v>9687</v>
      </c>
      <c r="L18" s="16">
        <f t="shared" si="8"/>
        <v>9016</v>
      </c>
      <c r="M18" s="20">
        <f t="shared" si="14"/>
        <v>72.330525471319689</v>
      </c>
      <c r="N18" s="23">
        <v>3449</v>
      </c>
      <c r="O18" s="20">
        <f t="shared" si="15"/>
        <v>27.669474528680304</v>
      </c>
      <c r="P18" s="21">
        <v>12465</v>
      </c>
    </row>
    <row r="19" spans="1:16" s="2" customFormat="1" ht="18.95" customHeight="1" x14ac:dyDescent="0.25">
      <c r="A19" s="10" t="s">
        <v>178</v>
      </c>
      <c r="B19" s="11">
        <f t="shared" si="1"/>
        <v>10747</v>
      </c>
      <c r="C19" s="19">
        <f t="shared" si="0"/>
        <v>78.422358435493294</v>
      </c>
      <c r="D19" s="13">
        <f t="shared" si="2"/>
        <v>2957</v>
      </c>
      <c r="E19" s="20">
        <f t="shared" si="11"/>
        <v>21.577641564506713</v>
      </c>
      <c r="F19" s="15">
        <f t="shared" si="4"/>
        <v>13704</v>
      </c>
      <c r="G19" s="16">
        <f t="shared" si="5"/>
        <v>5263</v>
      </c>
      <c r="H19" s="22">
        <f t="shared" si="12"/>
        <v>86.179793679384304</v>
      </c>
      <c r="I19" s="23">
        <v>844</v>
      </c>
      <c r="J19" s="22">
        <f t="shared" si="13"/>
        <v>13.820206320615686</v>
      </c>
      <c r="K19" s="21">
        <v>6107</v>
      </c>
      <c r="L19" s="16">
        <f t="shared" si="8"/>
        <v>5484</v>
      </c>
      <c r="M19" s="20">
        <f t="shared" si="14"/>
        <v>72.18638936422272</v>
      </c>
      <c r="N19" s="23">
        <v>2113</v>
      </c>
      <c r="O19" s="20">
        <f t="shared" si="15"/>
        <v>27.81361063577728</v>
      </c>
      <c r="P19" s="21">
        <v>7597</v>
      </c>
    </row>
    <row r="20" spans="1:16" s="2" customFormat="1" ht="18.95" customHeight="1" x14ac:dyDescent="0.25">
      <c r="A20" s="10" t="s">
        <v>179</v>
      </c>
      <c r="B20" s="11">
        <f t="shared" si="1"/>
        <v>32623</v>
      </c>
      <c r="C20" s="19">
        <f t="shared" si="0"/>
        <v>93.430134318526797</v>
      </c>
      <c r="D20" s="13">
        <f t="shared" si="2"/>
        <v>2294</v>
      </c>
      <c r="E20" s="20">
        <f t="shared" si="11"/>
        <v>6.5698656814732086</v>
      </c>
      <c r="F20" s="15">
        <f t="shared" si="4"/>
        <v>34917</v>
      </c>
      <c r="G20" s="16">
        <f t="shared" si="5"/>
        <v>16004</v>
      </c>
      <c r="H20" s="22">
        <f t="shared" si="12"/>
        <v>95.512055383146333</v>
      </c>
      <c r="I20" s="23">
        <v>752</v>
      </c>
      <c r="J20" s="22">
        <f t="shared" si="13"/>
        <v>4.4879446168536647</v>
      </c>
      <c r="K20" s="21">
        <v>16756</v>
      </c>
      <c r="L20" s="16">
        <f t="shared" si="8"/>
        <v>16619</v>
      </c>
      <c r="M20" s="20">
        <f t="shared" si="14"/>
        <v>91.509278123451352</v>
      </c>
      <c r="N20" s="23">
        <v>1542</v>
      </c>
      <c r="O20" s="20">
        <f t="shared" si="15"/>
        <v>8.4907218765486494</v>
      </c>
      <c r="P20" s="21">
        <v>18161</v>
      </c>
    </row>
    <row r="21" spans="1:16" s="2" customFormat="1" ht="18.95" customHeight="1" x14ac:dyDescent="0.25">
      <c r="A21" s="10" t="s">
        <v>180</v>
      </c>
      <c r="B21" s="11">
        <f t="shared" si="1"/>
        <v>7281</v>
      </c>
      <c r="C21" s="19">
        <f t="shared" si="0"/>
        <v>80.364238410596016</v>
      </c>
      <c r="D21" s="13">
        <f t="shared" si="2"/>
        <v>1779</v>
      </c>
      <c r="E21" s="20">
        <f t="shared" si="11"/>
        <v>19.635761589403973</v>
      </c>
      <c r="F21" s="15">
        <f t="shared" si="4"/>
        <v>9060</v>
      </c>
      <c r="G21" s="16">
        <f t="shared" si="5"/>
        <v>3286</v>
      </c>
      <c r="H21" s="22">
        <f t="shared" si="12"/>
        <v>86.088551218234215</v>
      </c>
      <c r="I21" s="23">
        <v>531</v>
      </c>
      <c r="J21" s="22">
        <f t="shared" si="13"/>
        <v>13.911448781765785</v>
      </c>
      <c r="K21" s="21">
        <v>3817</v>
      </c>
      <c r="L21" s="16">
        <f t="shared" si="8"/>
        <v>3995</v>
      </c>
      <c r="M21" s="20">
        <f t="shared" si="14"/>
        <v>76.196833873736409</v>
      </c>
      <c r="N21" s="23">
        <v>1248</v>
      </c>
      <c r="O21" s="20">
        <f t="shared" si="15"/>
        <v>23.803166126263591</v>
      </c>
      <c r="P21" s="21">
        <v>5243</v>
      </c>
    </row>
    <row r="22" spans="1:16" s="2" customFormat="1" ht="18.95" customHeight="1" x14ac:dyDescent="0.25">
      <c r="A22" s="10" t="s">
        <v>181</v>
      </c>
      <c r="B22" s="11">
        <f t="shared" si="1"/>
        <v>9181</v>
      </c>
      <c r="C22" s="19">
        <f t="shared" si="0"/>
        <v>75.738327008744434</v>
      </c>
      <c r="D22" s="13">
        <f t="shared" si="2"/>
        <v>2941</v>
      </c>
      <c r="E22" s="20">
        <f t="shared" si="11"/>
        <v>24.261672991255566</v>
      </c>
      <c r="F22" s="15">
        <f t="shared" si="4"/>
        <v>12122</v>
      </c>
      <c r="G22" s="16">
        <f t="shared" si="5"/>
        <v>4359</v>
      </c>
      <c r="H22" s="22">
        <f t="shared" si="12"/>
        <v>82.525558500567968</v>
      </c>
      <c r="I22" s="23">
        <v>923</v>
      </c>
      <c r="J22" s="22">
        <f t="shared" si="13"/>
        <v>17.474441499432032</v>
      </c>
      <c r="K22" s="21">
        <v>5282</v>
      </c>
      <c r="L22" s="16">
        <f t="shared" si="8"/>
        <v>4822</v>
      </c>
      <c r="M22" s="20">
        <f t="shared" si="14"/>
        <v>70.497076023391813</v>
      </c>
      <c r="N22" s="23">
        <v>2018</v>
      </c>
      <c r="O22" s="20">
        <f t="shared" si="15"/>
        <v>29.502923976608187</v>
      </c>
      <c r="P22" s="21">
        <v>6840</v>
      </c>
    </row>
    <row r="23" spans="1:16" s="2" customFormat="1" ht="18.95" customHeight="1" x14ac:dyDescent="0.25">
      <c r="A23" s="10" t="s">
        <v>182</v>
      </c>
      <c r="B23" s="11">
        <f t="shared" si="1"/>
        <v>33182</v>
      </c>
      <c r="C23" s="19">
        <f t="shared" si="0"/>
        <v>86.537659086167324</v>
      </c>
      <c r="D23" s="13">
        <f t="shared" si="2"/>
        <v>5162</v>
      </c>
      <c r="E23" s="20">
        <f t="shared" si="11"/>
        <v>13.462340913832675</v>
      </c>
      <c r="F23" s="15">
        <f t="shared" si="4"/>
        <v>38344</v>
      </c>
      <c r="G23" s="16">
        <f t="shared" si="5"/>
        <v>16399</v>
      </c>
      <c r="H23" s="22">
        <f t="shared" si="12"/>
        <v>91.568485119213804</v>
      </c>
      <c r="I23" s="23">
        <v>1510</v>
      </c>
      <c r="J23" s="22">
        <f t="shared" si="13"/>
        <v>8.4315148807861959</v>
      </c>
      <c r="K23" s="21">
        <v>17909</v>
      </c>
      <c r="L23" s="16">
        <f t="shared" si="8"/>
        <v>16783</v>
      </c>
      <c r="M23" s="20">
        <f t="shared" si="14"/>
        <v>82.128700758502575</v>
      </c>
      <c r="N23" s="23">
        <v>3652</v>
      </c>
      <c r="O23" s="20">
        <f t="shared" si="15"/>
        <v>17.871299241497432</v>
      </c>
      <c r="P23" s="21">
        <v>20435</v>
      </c>
    </row>
    <row r="24" spans="1:16" s="2" customFormat="1" ht="18.95" customHeight="1" x14ac:dyDescent="0.25">
      <c r="A24" s="10" t="s">
        <v>183</v>
      </c>
      <c r="B24" s="11">
        <f t="shared" si="1"/>
        <v>5747</v>
      </c>
      <c r="C24" s="19">
        <f t="shared" si="0"/>
        <v>86.642544851500077</v>
      </c>
      <c r="D24" s="13">
        <f t="shared" si="2"/>
        <v>886</v>
      </c>
      <c r="E24" s="20">
        <f t="shared" si="11"/>
        <v>13.357455148499925</v>
      </c>
      <c r="F24" s="15">
        <f t="shared" si="4"/>
        <v>6633</v>
      </c>
      <c r="G24" s="16">
        <f t="shared" si="5"/>
        <v>2612</v>
      </c>
      <c r="H24" s="22">
        <f t="shared" si="12"/>
        <v>93.653639297239152</v>
      </c>
      <c r="I24" s="23">
        <v>177</v>
      </c>
      <c r="J24" s="22">
        <f t="shared" si="13"/>
        <v>6.3463607027608466</v>
      </c>
      <c r="K24" s="21">
        <v>2789</v>
      </c>
      <c r="L24" s="16">
        <f t="shared" si="8"/>
        <v>3135</v>
      </c>
      <c r="M24" s="20">
        <f t="shared" si="14"/>
        <v>81.555671175858478</v>
      </c>
      <c r="N24" s="23">
        <v>709</v>
      </c>
      <c r="O24" s="20">
        <f t="shared" si="15"/>
        <v>18.444328824141522</v>
      </c>
      <c r="P24" s="21">
        <v>3844</v>
      </c>
    </row>
    <row r="25" spans="1:16" s="2" customFormat="1" ht="18.95" customHeight="1" x14ac:dyDescent="0.25">
      <c r="A25" s="10" t="s">
        <v>184</v>
      </c>
      <c r="B25" s="11">
        <f t="shared" si="1"/>
        <v>18323</v>
      </c>
      <c r="C25" s="19">
        <f t="shared" si="0"/>
        <v>85.922626025791331</v>
      </c>
      <c r="D25" s="13">
        <f t="shared" si="2"/>
        <v>3002</v>
      </c>
      <c r="E25" s="20">
        <f t="shared" si="11"/>
        <v>14.077373974208676</v>
      </c>
      <c r="F25" s="15">
        <f t="shared" si="4"/>
        <v>21325</v>
      </c>
      <c r="G25" s="16">
        <f t="shared" si="5"/>
        <v>8945</v>
      </c>
      <c r="H25" s="22">
        <f t="shared" si="12"/>
        <v>90.76610857432776</v>
      </c>
      <c r="I25" s="23">
        <v>910</v>
      </c>
      <c r="J25" s="22">
        <f t="shared" si="13"/>
        <v>9.2338914256722475</v>
      </c>
      <c r="K25" s="21">
        <v>9855</v>
      </c>
      <c r="L25" s="16">
        <f t="shared" si="8"/>
        <v>9378</v>
      </c>
      <c r="M25" s="20">
        <f t="shared" si="14"/>
        <v>81.761115954664348</v>
      </c>
      <c r="N25" s="23">
        <v>2092</v>
      </c>
      <c r="O25" s="20">
        <f t="shared" si="15"/>
        <v>18.238884045335656</v>
      </c>
      <c r="P25" s="21">
        <v>11470</v>
      </c>
    </row>
    <row r="26" spans="1:16" s="2" customFormat="1" ht="18.95" customHeight="1" x14ac:dyDescent="0.25">
      <c r="A26" s="10" t="s">
        <v>185</v>
      </c>
      <c r="B26" s="11">
        <f t="shared" si="1"/>
        <v>76183</v>
      </c>
      <c r="C26" s="19">
        <f t="shared" si="0"/>
        <v>88.744830799697127</v>
      </c>
      <c r="D26" s="13">
        <f t="shared" si="2"/>
        <v>9662</v>
      </c>
      <c r="E26" s="20">
        <f t="shared" si="11"/>
        <v>11.255169200302872</v>
      </c>
      <c r="F26" s="15">
        <f t="shared" si="4"/>
        <v>85845</v>
      </c>
      <c r="G26" s="16">
        <f t="shared" si="5"/>
        <v>36317</v>
      </c>
      <c r="H26" s="22">
        <f t="shared" si="12"/>
        <v>91.582398184339937</v>
      </c>
      <c r="I26" s="23">
        <v>3338</v>
      </c>
      <c r="J26" s="22">
        <f t="shared" si="13"/>
        <v>8.4176018156600687</v>
      </c>
      <c r="K26" s="21">
        <v>39655</v>
      </c>
      <c r="L26" s="16">
        <f t="shared" si="8"/>
        <v>39866</v>
      </c>
      <c r="M26" s="20">
        <f t="shared" si="14"/>
        <v>86.308724832214764</v>
      </c>
      <c r="N26" s="23">
        <v>6324</v>
      </c>
      <c r="O26" s="20">
        <f t="shared" si="15"/>
        <v>13.691275167785236</v>
      </c>
      <c r="P26" s="21">
        <v>46190</v>
      </c>
    </row>
    <row r="27" spans="1:16" s="2" customFormat="1" ht="18.95" customHeight="1" x14ac:dyDescent="0.25">
      <c r="A27" s="10" t="s">
        <v>186</v>
      </c>
      <c r="B27" s="11">
        <f t="shared" si="1"/>
        <v>23549</v>
      </c>
      <c r="C27" s="19">
        <f t="shared" si="0"/>
        <v>77.080946613858785</v>
      </c>
      <c r="D27" s="13">
        <f t="shared" si="2"/>
        <v>7002</v>
      </c>
      <c r="E27" s="20">
        <f t="shared" si="11"/>
        <v>22.919053386141204</v>
      </c>
      <c r="F27" s="15">
        <f t="shared" si="4"/>
        <v>30551</v>
      </c>
      <c r="G27" s="16">
        <f t="shared" si="5"/>
        <v>11619</v>
      </c>
      <c r="H27" s="22">
        <f t="shared" si="12"/>
        <v>82.334183673469383</v>
      </c>
      <c r="I27" s="23">
        <v>2493</v>
      </c>
      <c r="J27" s="22">
        <f t="shared" si="13"/>
        <v>17.66581632653061</v>
      </c>
      <c r="K27" s="21">
        <v>14112</v>
      </c>
      <c r="L27" s="16">
        <f t="shared" si="8"/>
        <v>11930</v>
      </c>
      <c r="M27" s="20">
        <f t="shared" si="14"/>
        <v>72.571324289798639</v>
      </c>
      <c r="N27" s="23">
        <v>4509</v>
      </c>
      <c r="O27" s="20">
        <f t="shared" si="15"/>
        <v>27.42867571020135</v>
      </c>
      <c r="P27" s="21">
        <v>16439</v>
      </c>
    </row>
    <row r="28" spans="1:16" s="2" customFormat="1" ht="18.95" customHeight="1" x14ac:dyDescent="0.25">
      <c r="A28" s="10" t="s">
        <v>187</v>
      </c>
      <c r="B28" s="11">
        <f t="shared" si="1"/>
        <v>14683</v>
      </c>
      <c r="C28" s="19">
        <f t="shared" si="0"/>
        <v>84.066185732279862</v>
      </c>
      <c r="D28" s="13">
        <f t="shared" si="2"/>
        <v>2783</v>
      </c>
      <c r="E28" s="20">
        <f t="shared" si="11"/>
        <v>15.933814267720143</v>
      </c>
      <c r="F28" s="15">
        <f t="shared" si="4"/>
        <v>17466</v>
      </c>
      <c r="G28" s="16">
        <f t="shared" si="5"/>
        <v>7202</v>
      </c>
      <c r="H28" s="22">
        <f t="shared" si="12"/>
        <v>87.233527131782949</v>
      </c>
      <c r="I28" s="23">
        <v>1054</v>
      </c>
      <c r="J28" s="22">
        <f t="shared" si="13"/>
        <v>12.766472868217054</v>
      </c>
      <c r="K28" s="21">
        <v>8256</v>
      </c>
      <c r="L28" s="16">
        <f t="shared" si="8"/>
        <v>7481</v>
      </c>
      <c r="M28" s="20">
        <f t="shared" si="14"/>
        <v>81.226927252985888</v>
      </c>
      <c r="N28" s="23">
        <v>1729</v>
      </c>
      <c r="O28" s="20">
        <f t="shared" si="15"/>
        <v>18.773072747014115</v>
      </c>
      <c r="P28" s="21">
        <v>9210</v>
      </c>
    </row>
    <row r="29" spans="1:16" s="2" customFormat="1" ht="18.95" customHeight="1" x14ac:dyDescent="0.25">
      <c r="A29" s="10" t="s">
        <v>188</v>
      </c>
      <c r="B29" s="11">
        <f t="shared" si="1"/>
        <v>17423</v>
      </c>
      <c r="C29" s="19">
        <f t="shared" si="0"/>
        <v>94.42336874051594</v>
      </c>
      <c r="D29" s="13">
        <f t="shared" si="2"/>
        <v>1029</v>
      </c>
      <c r="E29" s="20">
        <f t="shared" si="11"/>
        <v>5.576631259484067</v>
      </c>
      <c r="F29" s="15">
        <f t="shared" si="4"/>
        <v>18452</v>
      </c>
      <c r="G29" s="16">
        <f t="shared" si="5"/>
        <v>8105</v>
      </c>
      <c r="H29" s="22">
        <f t="shared" si="12"/>
        <v>97.007779772591263</v>
      </c>
      <c r="I29" s="23">
        <v>250</v>
      </c>
      <c r="J29" s="22">
        <f t="shared" si="13"/>
        <v>2.9922202274087373</v>
      </c>
      <c r="K29" s="21">
        <v>8355</v>
      </c>
      <c r="L29" s="16">
        <f t="shared" si="8"/>
        <v>9318</v>
      </c>
      <c r="M29" s="20">
        <f t="shared" si="14"/>
        <v>92.284837080320898</v>
      </c>
      <c r="N29" s="23">
        <v>779</v>
      </c>
      <c r="O29" s="20">
        <f t="shared" si="15"/>
        <v>7.7151629196791127</v>
      </c>
      <c r="P29" s="21">
        <v>10097</v>
      </c>
    </row>
    <row r="30" spans="1:16" s="2" customFormat="1" ht="18.95" customHeight="1" thickBot="1" x14ac:dyDescent="0.3">
      <c r="A30" s="24" t="s">
        <v>189</v>
      </c>
      <c r="B30" s="11">
        <f t="shared" si="1"/>
        <v>8312</v>
      </c>
      <c r="C30" s="25">
        <f t="shared" si="0"/>
        <v>64.165508723174312</v>
      </c>
      <c r="D30" s="13">
        <f t="shared" si="2"/>
        <v>4642</v>
      </c>
      <c r="E30" s="26">
        <f t="shared" si="11"/>
        <v>35.834491276825695</v>
      </c>
      <c r="F30" s="15">
        <f t="shared" si="4"/>
        <v>12954</v>
      </c>
      <c r="G30" s="16">
        <f t="shared" si="5"/>
        <v>3956</v>
      </c>
      <c r="H30" s="28">
        <f t="shared" si="12"/>
        <v>70.479244610725104</v>
      </c>
      <c r="I30" s="29">
        <v>1657</v>
      </c>
      <c r="J30" s="28">
        <f t="shared" si="13"/>
        <v>29.5207553892749</v>
      </c>
      <c r="K30" s="27">
        <v>5613</v>
      </c>
      <c r="L30" s="16">
        <f t="shared" si="8"/>
        <v>4356</v>
      </c>
      <c r="M30" s="26">
        <f t="shared" si="14"/>
        <v>59.337964854924394</v>
      </c>
      <c r="N30" s="29">
        <v>2985</v>
      </c>
      <c r="O30" s="26">
        <f t="shared" si="15"/>
        <v>40.662035145075606</v>
      </c>
      <c r="P30" s="27">
        <v>7341</v>
      </c>
    </row>
    <row r="31" spans="1:16" s="2" customFormat="1" ht="18.95" customHeight="1" thickBot="1" x14ac:dyDescent="0.3">
      <c r="A31" s="30" t="s">
        <v>15</v>
      </c>
      <c r="B31" s="31">
        <f>SUM(B7:B30)</f>
        <v>572770</v>
      </c>
      <c r="C31" s="32">
        <f t="shared" si="0"/>
        <v>87.266738173884434</v>
      </c>
      <c r="D31" s="33">
        <f>SUM(D7:D30)</f>
        <v>83574</v>
      </c>
      <c r="E31" s="34">
        <f t="shared" si="11"/>
        <v>12.733261826115575</v>
      </c>
      <c r="F31" s="35">
        <f>SUM(F7:F30)</f>
        <v>656344</v>
      </c>
      <c r="G31" s="36">
        <f>SUM(G7:G30)</f>
        <v>271216</v>
      </c>
      <c r="H31" s="37">
        <f t="shared" si="12"/>
        <v>91.120324143445572</v>
      </c>
      <c r="I31" s="38">
        <f>SUM(I7:I30)</f>
        <v>26430</v>
      </c>
      <c r="J31" s="37">
        <f t="shared" si="13"/>
        <v>8.8796758565544316</v>
      </c>
      <c r="K31" s="35">
        <f>SUM(K7:K30)</f>
        <v>297646</v>
      </c>
      <c r="L31" s="36">
        <f>SUM(L7:L30)</f>
        <v>301554</v>
      </c>
      <c r="M31" s="34">
        <f t="shared" si="14"/>
        <v>84.069049729856317</v>
      </c>
      <c r="N31" s="38">
        <f>SUM(N7:N30)</f>
        <v>57144</v>
      </c>
      <c r="O31" s="34">
        <f t="shared" si="15"/>
        <v>15.930950270143688</v>
      </c>
      <c r="P31" s="35">
        <f>SUM(P7:P30)</f>
        <v>358698</v>
      </c>
    </row>
    <row r="32" spans="1:16" ht="15" customHeight="1" x14ac:dyDescent="0.25">
      <c r="A32" s="3" t="s">
        <v>31</v>
      </c>
      <c r="B32" s="3"/>
      <c r="C32" s="3"/>
      <c r="D32" s="3"/>
      <c r="E32" s="3"/>
      <c r="F32" s="3"/>
    </row>
    <row r="33" spans="1:6" ht="15" customHeight="1" x14ac:dyDescent="0.25">
      <c r="A33" s="3" t="s">
        <v>30</v>
      </c>
      <c r="B33" s="3"/>
      <c r="C33" s="3"/>
      <c r="D33" s="3"/>
      <c r="E33" s="3"/>
      <c r="F33" s="3"/>
    </row>
    <row r="34" spans="1:6" ht="15" customHeight="1" x14ac:dyDescent="0.25">
      <c r="A34" s="3" t="s">
        <v>382</v>
      </c>
      <c r="B34" s="3"/>
      <c r="C34" s="3"/>
      <c r="D34" s="3"/>
      <c r="E34" s="3"/>
      <c r="F34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31 E31 H31 J31 M31 O31 E7:E3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outlinePr summaryBelow="0" summaryRight="0"/>
  </sheetPr>
  <dimension ref="A1:P31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24" style="39" customWidth="1"/>
    <col min="2" max="2" width="8.71093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71093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71093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50.2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" customHeight="1" x14ac:dyDescent="0.25">
      <c r="A7" s="10" t="s">
        <v>190</v>
      </c>
      <c r="B7" s="11">
        <f>G7+L7</f>
        <v>55601</v>
      </c>
      <c r="C7" s="12">
        <f t="shared" ref="C7:C28" si="0">B7/F7*100</f>
        <v>90.192547893652574</v>
      </c>
      <c r="D7" s="13">
        <f>I7+N7</f>
        <v>6046</v>
      </c>
      <c r="E7" s="14">
        <f>D7/F7*100</f>
        <v>9.80745210634743</v>
      </c>
      <c r="F7" s="15">
        <f>K7+P7</f>
        <v>61647</v>
      </c>
      <c r="G7" s="16">
        <f>K7-I7</f>
        <v>27821</v>
      </c>
      <c r="H7" s="17">
        <f>G7/K7*100</f>
        <v>93.056159480884375</v>
      </c>
      <c r="I7" s="18">
        <v>2076</v>
      </c>
      <c r="J7" s="17">
        <f>I7/K7*100</f>
        <v>6.9438405191156312</v>
      </c>
      <c r="K7" s="15">
        <v>29897</v>
      </c>
      <c r="L7" s="16">
        <f>P7-N7</f>
        <v>27780</v>
      </c>
      <c r="M7" s="14">
        <f>L7/P7*100</f>
        <v>87.496062992125985</v>
      </c>
      <c r="N7" s="18">
        <v>3970</v>
      </c>
      <c r="O7" s="14">
        <f>N7/P7*100</f>
        <v>12.503937007874017</v>
      </c>
      <c r="P7" s="15">
        <v>31750</v>
      </c>
    </row>
    <row r="8" spans="1:16" s="2" customFormat="1" ht="21" customHeight="1" x14ac:dyDescent="0.25">
      <c r="A8" s="10" t="s">
        <v>191</v>
      </c>
      <c r="B8" s="11">
        <f t="shared" ref="B8:B27" si="1">G8+L8</f>
        <v>24240</v>
      </c>
      <c r="C8" s="19">
        <f t="shared" si="0"/>
        <v>88.135839726575284</v>
      </c>
      <c r="D8" s="13">
        <f t="shared" ref="D8:D27" si="2">I8+N8</f>
        <v>3263</v>
      </c>
      <c r="E8" s="20">
        <f t="shared" ref="E8:E28" si="3">D8/F8*100</f>
        <v>11.864160273424718</v>
      </c>
      <c r="F8" s="15">
        <f t="shared" ref="F8:F27" si="4">K8+P8</f>
        <v>27503</v>
      </c>
      <c r="G8" s="16">
        <f t="shared" ref="G8:G27" si="5">K8-I8</f>
        <v>12497</v>
      </c>
      <c r="H8" s="22">
        <f t="shared" ref="H8:H28" si="6">G8/K8*100</f>
        <v>92.707715133531153</v>
      </c>
      <c r="I8" s="18">
        <v>983</v>
      </c>
      <c r="J8" s="22">
        <f t="shared" ref="J8:J28" si="7">I8/K8*100</f>
        <v>7.2922848664688429</v>
      </c>
      <c r="K8" s="15">
        <v>13480</v>
      </c>
      <c r="L8" s="16">
        <f t="shared" ref="L8:L27" si="8">P8-N8</f>
        <v>11743</v>
      </c>
      <c r="M8" s="20">
        <f t="shared" ref="M8:M28" si="9">L8/P8*100</f>
        <v>83.740996933609068</v>
      </c>
      <c r="N8" s="18">
        <v>2280</v>
      </c>
      <c r="O8" s="20">
        <f t="shared" ref="O8:O28" si="10">N8/P8*100</f>
        <v>16.259003066390928</v>
      </c>
      <c r="P8" s="15">
        <v>14023</v>
      </c>
    </row>
    <row r="9" spans="1:16" s="2" customFormat="1" ht="21" customHeight="1" x14ac:dyDescent="0.25">
      <c r="A9" s="10" t="s">
        <v>192</v>
      </c>
      <c r="B9" s="11">
        <f t="shared" si="1"/>
        <v>16949</v>
      </c>
      <c r="C9" s="19">
        <f t="shared" si="0"/>
        <v>90.173441157693119</v>
      </c>
      <c r="D9" s="13">
        <f t="shared" si="2"/>
        <v>1847</v>
      </c>
      <c r="E9" s="20">
        <f t="shared" si="3"/>
        <v>9.8265588423068735</v>
      </c>
      <c r="F9" s="15">
        <f t="shared" si="4"/>
        <v>18796</v>
      </c>
      <c r="G9" s="16">
        <f t="shared" si="5"/>
        <v>8489</v>
      </c>
      <c r="H9" s="22">
        <f t="shared" si="6"/>
        <v>93.419170243204576</v>
      </c>
      <c r="I9" s="18">
        <v>598</v>
      </c>
      <c r="J9" s="22">
        <f t="shared" si="7"/>
        <v>6.5808297567954224</v>
      </c>
      <c r="K9" s="15">
        <v>9087</v>
      </c>
      <c r="L9" s="16">
        <f t="shared" si="8"/>
        <v>8460</v>
      </c>
      <c r="M9" s="20">
        <f t="shared" si="9"/>
        <v>87.135647337521888</v>
      </c>
      <c r="N9" s="18">
        <v>1249</v>
      </c>
      <c r="O9" s="20">
        <f t="shared" si="10"/>
        <v>12.864352662478112</v>
      </c>
      <c r="P9" s="15">
        <v>9709</v>
      </c>
    </row>
    <row r="10" spans="1:16" s="2" customFormat="1" ht="21" customHeight="1" x14ac:dyDescent="0.25">
      <c r="A10" s="10" t="s">
        <v>193</v>
      </c>
      <c r="B10" s="11">
        <f t="shared" si="1"/>
        <v>9976</v>
      </c>
      <c r="C10" s="19">
        <f t="shared" si="0"/>
        <v>81.603271983640084</v>
      </c>
      <c r="D10" s="13">
        <f t="shared" si="2"/>
        <v>2249</v>
      </c>
      <c r="E10" s="20">
        <f t="shared" si="3"/>
        <v>18.396728016359916</v>
      </c>
      <c r="F10" s="15">
        <f t="shared" si="4"/>
        <v>12225</v>
      </c>
      <c r="G10" s="16">
        <f t="shared" si="5"/>
        <v>5208</v>
      </c>
      <c r="H10" s="22">
        <f t="shared" si="6"/>
        <v>88.032454361054775</v>
      </c>
      <c r="I10" s="18">
        <v>708</v>
      </c>
      <c r="J10" s="22">
        <f t="shared" si="7"/>
        <v>11.967545638945234</v>
      </c>
      <c r="K10" s="15">
        <v>5916</v>
      </c>
      <c r="L10" s="16">
        <f t="shared" si="8"/>
        <v>4768</v>
      </c>
      <c r="M10" s="20">
        <f t="shared" si="9"/>
        <v>75.574576002536062</v>
      </c>
      <c r="N10" s="18">
        <v>1541</v>
      </c>
      <c r="O10" s="20">
        <f t="shared" si="10"/>
        <v>24.425423997463941</v>
      </c>
      <c r="P10" s="15">
        <v>6309</v>
      </c>
    </row>
    <row r="11" spans="1:16" s="2" customFormat="1" ht="21" customHeight="1" x14ac:dyDescent="0.25">
      <c r="A11" s="10" t="s">
        <v>194</v>
      </c>
      <c r="B11" s="11">
        <f t="shared" si="1"/>
        <v>7491</v>
      </c>
      <c r="C11" s="19">
        <f t="shared" si="0"/>
        <v>88.295615275813304</v>
      </c>
      <c r="D11" s="13">
        <f t="shared" si="2"/>
        <v>993</v>
      </c>
      <c r="E11" s="20">
        <f t="shared" si="3"/>
        <v>11.704384724186705</v>
      </c>
      <c r="F11" s="15">
        <f t="shared" si="4"/>
        <v>8484</v>
      </c>
      <c r="G11" s="16">
        <f t="shared" si="5"/>
        <v>3812</v>
      </c>
      <c r="H11" s="22">
        <f t="shared" si="6"/>
        <v>91.392951330616157</v>
      </c>
      <c r="I11" s="18">
        <v>359</v>
      </c>
      <c r="J11" s="22">
        <f t="shared" si="7"/>
        <v>8.6070486693838397</v>
      </c>
      <c r="K11" s="15">
        <v>4171</v>
      </c>
      <c r="L11" s="16">
        <f t="shared" si="8"/>
        <v>3679</v>
      </c>
      <c r="M11" s="20">
        <f t="shared" si="9"/>
        <v>85.300255042893582</v>
      </c>
      <c r="N11" s="18">
        <v>634</v>
      </c>
      <c r="O11" s="20">
        <f t="shared" si="10"/>
        <v>14.699744957106423</v>
      </c>
      <c r="P11" s="15">
        <v>4313</v>
      </c>
    </row>
    <row r="12" spans="1:16" s="2" customFormat="1" ht="21" customHeight="1" x14ac:dyDescent="0.25">
      <c r="A12" s="10" t="s">
        <v>195</v>
      </c>
      <c r="B12" s="11">
        <f t="shared" si="1"/>
        <v>28579</v>
      </c>
      <c r="C12" s="19">
        <f t="shared" si="0"/>
        <v>82.562472916365735</v>
      </c>
      <c r="D12" s="13">
        <f t="shared" si="2"/>
        <v>6036</v>
      </c>
      <c r="E12" s="20">
        <f t="shared" si="3"/>
        <v>17.437527083634265</v>
      </c>
      <c r="F12" s="15">
        <f t="shared" si="4"/>
        <v>34615</v>
      </c>
      <c r="G12" s="16">
        <f t="shared" si="5"/>
        <v>14560</v>
      </c>
      <c r="H12" s="22">
        <f t="shared" si="6"/>
        <v>86.271256739941933</v>
      </c>
      <c r="I12" s="18">
        <v>2317</v>
      </c>
      <c r="J12" s="22">
        <f t="shared" si="7"/>
        <v>13.728743260058069</v>
      </c>
      <c r="K12" s="15">
        <v>16877</v>
      </c>
      <c r="L12" s="16">
        <f t="shared" si="8"/>
        <v>14019</v>
      </c>
      <c r="M12" s="20">
        <f t="shared" si="9"/>
        <v>79.033712932686882</v>
      </c>
      <c r="N12" s="18">
        <v>3719</v>
      </c>
      <c r="O12" s="20">
        <f t="shared" si="10"/>
        <v>20.966287067313115</v>
      </c>
      <c r="P12" s="15">
        <v>17738</v>
      </c>
    </row>
    <row r="13" spans="1:16" s="2" customFormat="1" ht="21" customHeight="1" x14ac:dyDescent="0.25">
      <c r="A13" s="10" t="s">
        <v>196</v>
      </c>
      <c r="B13" s="11">
        <f t="shared" si="1"/>
        <v>8097</v>
      </c>
      <c r="C13" s="19">
        <f t="shared" si="0"/>
        <v>82.286585365853654</v>
      </c>
      <c r="D13" s="13">
        <f t="shared" si="2"/>
        <v>1743</v>
      </c>
      <c r="E13" s="20">
        <f t="shared" si="3"/>
        <v>17.713414634146339</v>
      </c>
      <c r="F13" s="15">
        <f t="shared" si="4"/>
        <v>9840</v>
      </c>
      <c r="G13" s="16">
        <f t="shared" si="5"/>
        <v>4284</v>
      </c>
      <c r="H13" s="22">
        <f t="shared" si="6"/>
        <v>89.361702127659569</v>
      </c>
      <c r="I13" s="23">
        <v>510</v>
      </c>
      <c r="J13" s="22">
        <f t="shared" si="7"/>
        <v>10.638297872340425</v>
      </c>
      <c r="K13" s="21">
        <v>4794</v>
      </c>
      <c r="L13" s="16">
        <f t="shared" si="8"/>
        <v>3813</v>
      </c>
      <c r="M13" s="20">
        <f t="shared" si="9"/>
        <v>75.564803804994057</v>
      </c>
      <c r="N13" s="23">
        <v>1233</v>
      </c>
      <c r="O13" s="20">
        <f t="shared" si="10"/>
        <v>24.435196195005947</v>
      </c>
      <c r="P13" s="21">
        <v>5046</v>
      </c>
    </row>
    <row r="14" spans="1:16" s="2" customFormat="1" ht="21" customHeight="1" x14ac:dyDescent="0.25">
      <c r="A14" s="10" t="s">
        <v>197</v>
      </c>
      <c r="B14" s="11">
        <f t="shared" si="1"/>
        <v>17472</v>
      </c>
      <c r="C14" s="19">
        <f t="shared" si="0"/>
        <v>87.649242500250821</v>
      </c>
      <c r="D14" s="13">
        <f t="shared" si="2"/>
        <v>2462</v>
      </c>
      <c r="E14" s="20">
        <f t="shared" si="3"/>
        <v>12.350757499749172</v>
      </c>
      <c r="F14" s="15">
        <f t="shared" si="4"/>
        <v>19934</v>
      </c>
      <c r="G14" s="16">
        <f t="shared" si="5"/>
        <v>8992</v>
      </c>
      <c r="H14" s="22">
        <f t="shared" si="6"/>
        <v>92.787122072025596</v>
      </c>
      <c r="I14" s="23">
        <v>699</v>
      </c>
      <c r="J14" s="22">
        <f t="shared" si="7"/>
        <v>7.2128779279744091</v>
      </c>
      <c r="K14" s="21">
        <v>9691</v>
      </c>
      <c r="L14" s="16">
        <f t="shared" si="8"/>
        <v>8480</v>
      </c>
      <c r="M14" s="20">
        <f t="shared" si="9"/>
        <v>82.788245631162752</v>
      </c>
      <c r="N14" s="23">
        <v>1763</v>
      </c>
      <c r="O14" s="20">
        <f t="shared" si="10"/>
        <v>17.211754368837255</v>
      </c>
      <c r="P14" s="21">
        <v>10243</v>
      </c>
    </row>
    <row r="15" spans="1:16" s="2" customFormat="1" ht="21" customHeight="1" x14ac:dyDescent="0.25">
      <c r="A15" s="10" t="s">
        <v>198</v>
      </c>
      <c r="B15" s="11">
        <f t="shared" si="1"/>
        <v>15084</v>
      </c>
      <c r="C15" s="19">
        <f t="shared" si="0"/>
        <v>86.515629480929164</v>
      </c>
      <c r="D15" s="13">
        <f t="shared" si="2"/>
        <v>2351</v>
      </c>
      <c r="E15" s="20">
        <f t="shared" si="3"/>
        <v>13.484370519070835</v>
      </c>
      <c r="F15" s="15">
        <f t="shared" si="4"/>
        <v>17435</v>
      </c>
      <c r="G15" s="16">
        <f t="shared" si="5"/>
        <v>7609</v>
      </c>
      <c r="H15" s="22">
        <f t="shared" si="6"/>
        <v>91.663654981327554</v>
      </c>
      <c r="I15" s="23">
        <v>692</v>
      </c>
      <c r="J15" s="22">
        <f t="shared" si="7"/>
        <v>8.3363450186724481</v>
      </c>
      <c r="K15" s="21">
        <v>8301</v>
      </c>
      <c r="L15" s="16">
        <f t="shared" si="8"/>
        <v>7475</v>
      </c>
      <c r="M15" s="20">
        <f t="shared" si="9"/>
        <v>81.837092183052334</v>
      </c>
      <c r="N15" s="23">
        <v>1659</v>
      </c>
      <c r="O15" s="20">
        <f t="shared" si="10"/>
        <v>18.162907816947669</v>
      </c>
      <c r="P15" s="21">
        <v>9134</v>
      </c>
    </row>
    <row r="16" spans="1:16" s="2" customFormat="1" ht="21" customHeight="1" x14ac:dyDescent="0.25">
      <c r="A16" s="10" t="s">
        <v>199</v>
      </c>
      <c r="B16" s="11">
        <f t="shared" si="1"/>
        <v>38155</v>
      </c>
      <c r="C16" s="19">
        <f t="shared" si="0"/>
        <v>82.692182657506336</v>
      </c>
      <c r="D16" s="13">
        <f t="shared" si="2"/>
        <v>7986</v>
      </c>
      <c r="E16" s="20">
        <f t="shared" si="3"/>
        <v>17.30781734249366</v>
      </c>
      <c r="F16" s="15">
        <f t="shared" si="4"/>
        <v>46141</v>
      </c>
      <c r="G16" s="16">
        <f t="shared" si="5"/>
        <v>20083</v>
      </c>
      <c r="H16" s="22">
        <f t="shared" si="6"/>
        <v>88.133584938780885</v>
      </c>
      <c r="I16" s="23">
        <v>2704</v>
      </c>
      <c r="J16" s="22">
        <f t="shared" si="7"/>
        <v>11.866415061219115</v>
      </c>
      <c r="K16" s="21">
        <v>22787</v>
      </c>
      <c r="L16" s="16">
        <f t="shared" si="8"/>
        <v>18072</v>
      </c>
      <c r="M16" s="20">
        <f t="shared" si="9"/>
        <v>77.382889440781028</v>
      </c>
      <c r="N16" s="23">
        <v>5282</v>
      </c>
      <c r="O16" s="20">
        <f t="shared" si="10"/>
        <v>22.617110559218979</v>
      </c>
      <c r="P16" s="21">
        <v>23354</v>
      </c>
    </row>
    <row r="17" spans="1:16" s="2" customFormat="1" ht="21" customHeight="1" x14ac:dyDescent="0.25">
      <c r="A17" s="10" t="s">
        <v>200</v>
      </c>
      <c r="B17" s="11">
        <f t="shared" si="1"/>
        <v>6758</v>
      </c>
      <c r="C17" s="19">
        <f t="shared" si="0"/>
        <v>80.299429657794676</v>
      </c>
      <c r="D17" s="13">
        <f t="shared" si="2"/>
        <v>1658</v>
      </c>
      <c r="E17" s="20">
        <f t="shared" si="3"/>
        <v>19.700570342205324</v>
      </c>
      <c r="F17" s="15">
        <f t="shared" si="4"/>
        <v>8416</v>
      </c>
      <c r="G17" s="16">
        <f t="shared" si="5"/>
        <v>3554</v>
      </c>
      <c r="H17" s="22">
        <f t="shared" si="6"/>
        <v>86.93737769080235</v>
      </c>
      <c r="I17" s="23">
        <v>534</v>
      </c>
      <c r="J17" s="22">
        <f t="shared" si="7"/>
        <v>13.062622309197652</v>
      </c>
      <c r="K17" s="21">
        <v>4088</v>
      </c>
      <c r="L17" s="16">
        <f t="shared" si="8"/>
        <v>3204</v>
      </c>
      <c r="M17" s="20">
        <f t="shared" si="9"/>
        <v>74.029574861367848</v>
      </c>
      <c r="N17" s="23">
        <v>1124</v>
      </c>
      <c r="O17" s="20">
        <f t="shared" si="10"/>
        <v>25.970425138632162</v>
      </c>
      <c r="P17" s="21">
        <v>4328</v>
      </c>
    </row>
    <row r="18" spans="1:16" s="2" customFormat="1" ht="21" customHeight="1" x14ac:dyDescent="0.25">
      <c r="A18" s="10" t="s">
        <v>201</v>
      </c>
      <c r="B18" s="11">
        <f t="shared" si="1"/>
        <v>5221</v>
      </c>
      <c r="C18" s="19">
        <f t="shared" si="0"/>
        <v>89.278385772913822</v>
      </c>
      <c r="D18" s="13">
        <f t="shared" si="2"/>
        <v>627</v>
      </c>
      <c r="E18" s="20">
        <f t="shared" si="3"/>
        <v>10.721614227086183</v>
      </c>
      <c r="F18" s="15">
        <f t="shared" si="4"/>
        <v>5848</v>
      </c>
      <c r="G18" s="16">
        <f t="shared" si="5"/>
        <v>2674</v>
      </c>
      <c r="H18" s="22">
        <f t="shared" si="6"/>
        <v>94.521032166843412</v>
      </c>
      <c r="I18" s="23">
        <v>155</v>
      </c>
      <c r="J18" s="22">
        <f t="shared" si="7"/>
        <v>5.4789678331565925</v>
      </c>
      <c r="K18" s="21">
        <v>2829</v>
      </c>
      <c r="L18" s="16">
        <f t="shared" si="8"/>
        <v>2547</v>
      </c>
      <c r="M18" s="20">
        <f t="shared" si="9"/>
        <v>84.365684001324937</v>
      </c>
      <c r="N18" s="23">
        <v>472</v>
      </c>
      <c r="O18" s="20">
        <f t="shared" si="10"/>
        <v>15.634315998675058</v>
      </c>
      <c r="P18" s="21">
        <v>3019</v>
      </c>
    </row>
    <row r="19" spans="1:16" s="2" customFormat="1" ht="21" customHeight="1" x14ac:dyDescent="0.25">
      <c r="A19" s="10" t="s">
        <v>202</v>
      </c>
      <c r="B19" s="11">
        <f t="shared" si="1"/>
        <v>34921</v>
      </c>
      <c r="C19" s="19">
        <f t="shared" si="0"/>
        <v>77.641905862996637</v>
      </c>
      <c r="D19" s="13">
        <f t="shared" si="2"/>
        <v>10056</v>
      </c>
      <c r="E19" s="20">
        <f t="shared" si="3"/>
        <v>22.358094137003356</v>
      </c>
      <c r="F19" s="15">
        <f t="shared" si="4"/>
        <v>44977</v>
      </c>
      <c r="G19" s="16">
        <f t="shared" si="5"/>
        <v>18945</v>
      </c>
      <c r="H19" s="22">
        <f t="shared" si="6"/>
        <v>84.879032258064512</v>
      </c>
      <c r="I19" s="23">
        <v>3375</v>
      </c>
      <c r="J19" s="22">
        <f t="shared" si="7"/>
        <v>15.120967741935484</v>
      </c>
      <c r="K19" s="21">
        <v>22320</v>
      </c>
      <c r="L19" s="16">
        <f t="shared" si="8"/>
        <v>15976</v>
      </c>
      <c r="M19" s="20">
        <f t="shared" si="9"/>
        <v>70.51242441629519</v>
      </c>
      <c r="N19" s="23">
        <v>6681</v>
      </c>
      <c r="O19" s="20">
        <f t="shared" si="10"/>
        <v>29.487575583704817</v>
      </c>
      <c r="P19" s="21">
        <v>22657</v>
      </c>
    </row>
    <row r="20" spans="1:16" s="2" customFormat="1" ht="21" customHeight="1" x14ac:dyDescent="0.25">
      <c r="A20" s="10" t="s">
        <v>203</v>
      </c>
      <c r="B20" s="11">
        <f t="shared" si="1"/>
        <v>24893</v>
      </c>
      <c r="C20" s="19">
        <f t="shared" si="0"/>
        <v>83.699270367506145</v>
      </c>
      <c r="D20" s="13">
        <f t="shared" si="2"/>
        <v>4848</v>
      </c>
      <c r="E20" s="20">
        <f t="shared" si="3"/>
        <v>16.300729632493862</v>
      </c>
      <c r="F20" s="15">
        <f t="shared" si="4"/>
        <v>29741</v>
      </c>
      <c r="G20" s="16">
        <f t="shared" si="5"/>
        <v>12950</v>
      </c>
      <c r="H20" s="22">
        <f t="shared" si="6"/>
        <v>87.67178931690475</v>
      </c>
      <c r="I20" s="23">
        <v>1821</v>
      </c>
      <c r="J20" s="22">
        <f t="shared" si="7"/>
        <v>12.328210683095255</v>
      </c>
      <c r="K20" s="21">
        <v>14771</v>
      </c>
      <c r="L20" s="16">
        <f t="shared" si="8"/>
        <v>11943</v>
      </c>
      <c r="M20" s="20">
        <f t="shared" si="9"/>
        <v>79.779559118236477</v>
      </c>
      <c r="N20" s="23">
        <v>3027</v>
      </c>
      <c r="O20" s="20">
        <f t="shared" si="10"/>
        <v>20.220440881763526</v>
      </c>
      <c r="P20" s="21">
        <v>14970</v>
      </c>
    </row>
    <row r="21" spans="1:16" s="2" customFormat="1" ht="21" customHeight="1" x14ac:dyDescent="0.25">
      <c r="A21" s="10" t="s">
        <v>204</v>
      </c>
      <c r="B21" s="11">
        <f t="shared" si="1"/>
        <v>14231</v>
      </c>
      <c r="C21" s="19">
        <f t="shared" si="0"/>
        <v>76.391647431424133</v>
      </c>
      <c r="D21" s="13">
        <f t="shared" si="2"/>
        <v>4398</v>
      </c>
      <c r="E21" s="20">
        <f t="shared" si="3"/>
        <v>23.608352568575878</v>
      </c>
      <c r="F21" s="15">
        <f t="shared" si="4"/>
        <v>18629</v>
      </c>
      <c r="G21" s="16">
        <f t="shared" si="5"/>
        <v>7761</v>
      </c>
      <c r="H21" s="22">
        <f t="shared" si="6"/>
        <v>82.371046486945446</v>
      </c>
      <c r="I21" s="23">
        <v>1661</v>
      </c>
      <c r="J21" s="22">
        <f t="shared" si="7"/>
        <v>17.628953513054554</v>
      </c>
      <c r="K21" s="21">
        <v>9422</v>
      </c>
      <c r="L21" s="16">
        <f t="shared" si="8"/>
        <v>6470</v>
      </c>
      <c r="M21" s="20">
        <f t="shared" si="9"/>
        <v>70.272618659715434</v>
      </c>
      <c r="N21" s="23">
        <v>2737</v>
      </c>
      <c r="O21" s="20">
        <f t="shared" si="10"/>
        <v>29.727381340284566</v>
      </c>
      <c r="P21" s="21">
        <v>9207</v>
      </c>
    </row>
    <row r="22" spans="1:16" s="2" customFormat="1" ht="21" customHeight="1" x14ac:dyDescent="0.25">
      <c r="A22" s="10" t="s">
        <v>205</v>
      </c>
      <c r="B22" s="11">
        <f t="shared" si="1"/>
        <v>5163</v>
      </c>
      <c r="C22" s="19">
        <f t="shared" si="0"/>
        <v>79.381918819188186</v>
      </c>
      <c r="D22" s="13">
        <f t="shared" si="2"/>
        <v>1341</v>
      </c>
      <c r="E22" s="20">
        <f t="shared" si="3"/>
        <v>20.61808118081181</v>
      </c>
      <c r="F22" s="15">
        <f t="shared" si="4"/>
        <v>6504</v>
      </c>
      <c r="G22" s="16">
        <f t="shared" si="5"/>
        <v>2691</v>
      </c>
      <c r="H22" s="22">
        <f t="shared" si="6"/>
        <v>83.857899657214091</v>
      </c>
      <c r="I22" s="23">
        <v>518</v>
      </c>
      <c r="J22" s="22">
        <f t="shared" si="7"/>
        <v>16.142100342785916</v>
      </c>
      <c r="K22" s="21">
        <v>3209</v>
      </c>
      <c r="L22" s="16">
        <f t="shared" si="8"/>
        <v>2472</v>
      </c>
      <c r="M22" s="20">
        <f t="shared" si="9"/>
        <v>75.022761760242801</v>
      </c>
      <c r="N22" s="23">
        <v>823</v>
      </c>
      <c r="O22" s="20">
        <f t="shared" si="10"/>
        <v>24.977238239757206</v>
      </c>
      <c r="P22" s="21">
        <v>3295</v>
      </c>
    </row>
    <row r="23" spans="1:16" s="2" customFormat="1" ht="21" customHeight="1" x14ac:dyDescent="0.25">
      <c r="A23" s="10" t="s">
        <v>206</v>
      </c>
      <c r="B23" s="11">
        <f t="shared" si="1"/>
        <v>8691</v>
      </c>
      <c r="C23" s="19">
        <f t="shared" si="0"/>
        <v>87.903307373318498</v>
      </c>
      <c r="D23" s="13">
        <f t="shared" si="2"/>
        <v>1196</v>
      </c>
      <c r="E23" s="20">
        <f t="shared" si="3"/>
        <v>12.0966926266815</v>
      </c>
      <c r="F23" s="15">
        <f t="shared" si="4"/>
        <v>9887</v>
      </c>
      <c r="G23" s="16">
        <f t="shared" si="5"/>
        <v>4336</v>
      </c>
      <c r="H23" s="22">
        <f t="shared" si="6"/>
        <v>92.452025586353955</v>
      </c>
      <c r="I23" s="23">
        <v>354</v>
      </c>
      <c r="J23" s="22">
        <f t="shared" si="7"/>
        <v>7.5479744136460551</v>
      </c>
      <c r="K23" s="21">
        <v>4690</v>
      </c>
      <c r="L23" s="16">
        <f t="shared" si="8"/>
        <v>4355</v>
      </c>
      <c r="M23" s="20">
        <f t="shared" si="9"/>
        <v>83.79834519915336</v>
      </c>
      <c r="N23" s="23">
        <v>842</v>
      </c>
      <c r="O23" s="20">
        <f t="shared" si="10"/>
        <v>16.201654800846644</v>
      </c>
      <c r="P23" s="21">
        <v>5197</v>
      </c>
    </row>
    <row r="24" spans="1:16" s="2" customFormat="1" ht="21" customHeight="1" x14ac:dyDescent="0.25">
      <c r="A24" s="10" t="s">
        <v>207</v>
      </c>
      <c r="B24" s="11">
        <f t="shared" si="1"/>
        <v>6000</v>
      </c>
      <c r="C24" s="19">
        <f t="shared" si="0"/>
        <v>89.99550022498876</v>
      </c>
      <c r="D24" s="13">
        <f t="shared" si="2"/>
        <v>667</v>
      </c>
      <c r="E24" s="20">
        <f t="shared" si="3"/>
        <v>10.004499775011249</v>
      </c>
      <c r="F24" s="15">
        <f t="shared" si="4"/>
        <v>6667</v>
      </c>
      <c r="G24" s="16">
        <f t="shared" si="5"/>
        <v>3082</v>
      </c>
      <c r="H24" s="22">
        <f t="shared" si="6"/>
        <v>93.877551020408163</v>
      </c>
      <c r="I24" s="23">
        <v>201</v>
      </c>
      <c r="J24" s="22">
        <f t="shared" si="7"/>
        <v>6.1224489795918364</v>
      </c>
      <c r="K24" s="21">
        <v>3283</v>
      </c>
      <c r="L24" s="16">
        <f t="shared" si="8"/>
        <v>2918</v>
      </c>
      <c r="M24" s="20">
        <f t="shared" si="9"/>
        <v>86.229314420803789</v>
      </c>
      <c r="N24" s="23">
        <v>466</v>
      </c>
      <c r="O24" s="20">
        <f t="shared" si="10"/>
        <v>13.770685579196218</v>
      </c>
      <c r="P24" s="21">
        <v>3384</v>
      </c>
    </row>
    <row r="25" spans="1:16" s="2" customFormat="1" ht="21" customHeight="1" x14ac:dyDescent="0.25">
      <c r="A25" s="10" t="s">
        <v>208</v>
      </c>
      <c r="B25" s="11">
        <f t="shared" si="1"/>
        <v>7528</v>
      </c>
      <c r="C25" s="19">
        <f t="shared" si="0"/>
        <v>84.612790828369114</v>
      </c>
      <c r="D25" s="13">
        <f t="shared" si="2"/>
        <v>1369</v>
      </c>
      <c r="E25" s="20">
        <f t="shared" si="3"/>
        <v>15.387209171630886</v>
      </c>
      <c r="F25" s="15">
        <f t="shared" si="4"/>
        <v>8897</v>
      </c>
      <c r="G25" s="16">
        <f t="shared" si="5"/>
        <v>3875</v>
      </c>
      <c r="H25" s="22">
        <f t="shared" si="6"/>
        <v>90.158213122382506</v>
      </c>
      <c r="I25" s="23">
        <v>423</v>
      </c>
      <c r="J25" s="22">
        <f t="shared" si="7"/>
        <v>9.8417868776174959</v>
      </c>
      <c r="K25" s="21">
        <v>4298</v>
      </c>
      <c r="L25" s="16">
        <f t="shared" si="8"/>
        <v>3653</v>
      </c>
      <c r="M25" s="20">
        <f t="shared" si="9"/>
        <v>79.430310937160257</v>
      </c>
      <c r="N25" s="23">
        <v>946</v>
      </c>
      <c r="O25" s="20">
        <f t="shared" si="10"/>
        <v>20.569689062839746</v>
      </c>
      <c r="P25" s="21">
        <v>4599</v>
      </c>
    </row>
    <row r="26" spans="1:16" s="2" customFormat="1" ht="21" customHeight="1" x14ac:dyDescent="0.25">
      <c r="A26" s="10" t="s">
        <v>209</v>
      </c>
      <c r="B26" s="11">
        <f t="shared" si="1"/>
        <v>17983</v>
      </c>
      <c r="C26" s="19">
        <f t="shared" si="0"/>
        <v>81.426307448494455</v>
      </c>
      <c r="D26" s="13">
        <f t="shared" si="2"/>
        <v>4102</v>
      </c>
      <c r="E26" s="20">
        <f t="shared" si="3"/>
        <v>18.573692551505548</v>
      </c>
      <c r="F26" s="15">
        <f t="shared" si="4"/>
        <v>22085</v>
      </c>
      <c r="G26" s="16">
        <f t="shared" si="5"/>
        <v>9293</v>
      </c>
      <c r="H26" s="22">
        <f t="shared" si="6"/>
        <v>85.752514533542495</v>
      </c>
      <c r="I26" s="23">
        <v>1544</v>
      </c>
      <c r="J26" s="22">
        <f t="shared" si="7"/>
        <v>14.247485466457507</v>
      </c>
      <c r="K26" s="21">
        <v>10837</v>
      </c>
      <c r="L26" s="16">
        <f t="shared" si="8"/>
        <v>8690</v>
      </c>
      <c r="M26" s="20">
        <f t="shared" si="9"/>
        <v>77.258179231863437</v>
      </c>
      <c r="N26" s="23">
        <v>2558</v>
      </c>
      <c r="O26" s="20">
        <f t="shared" si="10"/>
        <v>22.741820768136559</v>
      </c>
      <c r="P26" s="21">
        <v>11248</v>
      </c>
    </row>
    <row r="27" spans="1:16" s="2" customFormat="1" ht="21" customHeight="1" thickBot="1" x14ac:dyDescent="0.3">
      <c r="A27" s="24" t="s">
        <v>210</v>
      </c>
      <c r="B27" s="11">
        <f t="shared" si="1"/>
        <v>15608</v>
      </c>
      <c r="C27" s="25">
        <f t="shared" si="0"/>
        <v>83.927515190622145</v>
      </c>
      <c r="D27" s="13">
        <f t="shared" si="2"/>
        <v>2989</v>
      </c>
      <c r="E27" s="26">
        <f t="shared" si="3"/>
        <v>16.072484809377858</v>
      </c>
      <c r="F27" s="15">
        <f t="shared" si="4"/>
        <v>18597</v>
      </c>
      <c r="G27" s="16">
        <f t="shared" si="5"/>
        <v>7738</v>
      </c>
      <c r="H27" s="28">
        <f t="shared" si="6"/>
        <v>87.110210514465834</v>
      </c>
      <c r="I27" s="29">
        <v>1145</v>
      </c>
      <c r="J27" s="28">
        <f t="shared" si="7"/>
        <v>12.889789485534168</v>
      </c>
      <c r="K27" s="27">
        <v>8883</v>
      </c>
      <c r="L27" s="16">
        <f t="shared" si="8"/>
        <v>7870</v>
      </c>
      <c r="M27" s="26">
        <f t="shared" si="9"/>
        <v>81.017088737904047</v>
      </c>
      <c r="N27" s="29">
        <v>1844</v>
      </c>
      <c r="O27" s="26">
        <f t="shared" si="10"/>
        <v>18.982911262095943</v>
      </c>
      <c r="P27" s="27">
        <v>9714</v>
      </c>
    </row>
    <row r="28" spans="1:16" s="2" customFormat="1" ht="21" customHeight="1" thickBot="1" x14ac:dyDescent="0.3">
      <c r="A28" s="30" t="s">
        <v>16</v>
      </c>
      <c r="B28" s="31">
        <f>SUM(B7:B27)</f>
        <v>368641</v>
      </c>
      <c r="C28" s="32">
        <f t="shared" si="0"/>
        <v>84.382696832910625</v>
      </c>
      <c r="D28" s="33">
        <f>SUM(D7:D27)</f>
        <v>68227</v>
      </c>
      <c r="E28" s="34">
        <f t="shared" si="3"/>
        <v>15.617303167089371</v>
      </c>
      <c r="F28" s="35">
        <f>SUM(F7:F27)</f>
        <v>436868</v>
      </c>
      <c r="G28" s="36">
        <f>SUM(G7:G27)</f>
        <v>190254</v>
      </c>
      <c r="H28" s="37">
        <f t="shared" si="6"/>
        <v>89.057299736461474</v>
      </c>
      <c r="I28" s="38">
        <f>SUM(I7:I27)</f>
        <v>23377</v>
      </c>
      <c r="J28" s="37">
        <f t="shared" si="7"/>
        <v>10.942700263538532</v>
      </c>
      <c r="K28" s="35">
        <f>SUM(K7:K27)</f>
        <v>213631</v>
      </c>
      <c r="L28" s="36">
        <f>SUM(L7:L27)</f>
        <v>178387</v>
      </c>
      <c r="M28" s="34">
        <f t="shared" si="9"/>
        <v>79.909244435286269</v>
      </c>
      <c r="N28" s="38">
        <f>SUM(N7:N27)</f>
        <v>44850</v>
      </c>
      <c r="O28" s="34">
        <f t="shared" si="10"/>
        <v>20.090755564713735</v>
      </c>
      <c r="P28" s="35">
        <f>SUM(P7:P27)</f>
        <v>223237</v>
      </c>
    </row>
    <row r="29" spans="1:16" ht="15" customHeight="1" x14ac:dyDescent="0.25">
      <c r="A29" s="3" t="s">
        <v>31</v>
      </c>
      <c r="B29" s="3"/>
      <c r="C29" s="3"/>
      <c r="D29" s="3"/>
      <c r="E29" s="3"/>
      <c r="F29" s="3"/>
    </row>
    <row r="30" spans="1:16" ht="15" customHeight="1" x14ac:dyDescent="0.25">
      <c r="A30" s="3" t="s">
        <v>30</v>
      </c>
      <c r="B30" s="3"/>
      <c r="C30" s="3"/>
      <c r="D30" s="3"/>
      <c r="E30" s="3"/>
      <c r="F30" s="3"/>
    </row>
    <row r="31" spans="1:16" ht="15" customHeight="1" x14ac:dyDescent="0.25">
      <c r="A31" s="3" t="s">
        <v>382</v>
      </c>
      <c r="B31" s="3"/>
      <c r="C31" s="3"/>
      <c r="D31" s="3"/>
      <c r="E31" s="3"/>
      <c r="F31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8 H28 E28 J28 M28 O28 E7:E27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outlinePr summaryBelow="0" summaryRight="0"/>
  </sheetPr>
  <dimension ref="A1:P19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18.28515625" style="39" customWidth="1"/>
    <col min="2" max="2" width="8.85546875" style="6" customWidth="1"/>
    <col min="3" max="3" width="7.7109375" style="6" customWidth="1"/>
    <col min="4" max="4" width="9.28515625" style="6" customWidth="1"/>
    <col min="5" max="5" width="7.7109375" style="6" customWidth="1"/>
    <col min="6" max="6" width="10.42578125" style="6" customWidth="1"/>
    <col min="7" max="7" width="8.85546875" style="6" customWidth="1"/>
    <col min="8" max="8" width="7.7109375" style="6" customWidth="1"/>
    <col min="9" max="9" width="9.28515625" style="6" customWidth="1"/>
    <col min="10" max="10" width="7.7109375" style="6" customWidth="1"/>
    <col min="11" max="11" width="10.42578125" style="6" customWidth="1"/>
    <col min="12" max="12" width="8.85546875" style="6" customWidth="1"/>
    <col min="13" max="13" width="7.7109375" style="6" customWidth="1"/>
    <col min="14" max="14" width="9.28515625" style="6" customWidth="1"/>
    <col min="15" max="15" width="7.7109375" style="6" customWidth="1"/>
    <col min="16" max="16" width="10.425781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48</v>
      </c>
      <c r="B7" s="11">
        <f>G7+L7</f>
        <v>73109</v>
      </c>
      <c r="C7" s="12">
        <f t="shared" ref="C7:C16" si="0">B7/F7*100</f>
        <v>89.333805811481213</v>
      </c>
      <c r="D7" s="13">
        <f>I7+N7</f>
        <v>8729</v>
      </c>
      <c r="E7" s="14">
        <f>D7/F7*100</f>
        <v>10.66619418851878</v>
      </c>
      <c r="F7" s="15">
        <f>K7+P7</f>
        <v>81838</v>
      </c>
      <c r="G7" s="16">
        <f>K7-I7</f>
        <v>36617</v>
      </c>
      <c r="H7" s="17">
        <f>G7/K7*100</f>
        <v>92.164611125094382</v>
      </c>
      <c r="I7" s="18">
        <v>3113</v>
      </c>
      <c r="J7" s="17">
        <f>I7/K7*100</f>
        <v>7.8353888749056129</v>
      </c>
      <c r="K7" s="15">
        <v>39730</v>
      </c>
      <c r="L7" s="16">
        <f>P7-N7</f>
        <v>36492</v>
      </c>
      <c r="M7" s="14">
        <f>L7/P7*100</f>
        <v>86.662866913650618</v>
      </c>
      <c r="N7" s="18">
        <v>5616</v>
      </c>
      <c r="O7" s="14">
        <f>N7/P7*100</f>
        <v>13.337133086349388</v>
      </c>
      <c r="P7" s="15">
        <v>42108</v>
      </c>
    </row>
    <row r="8" spans="1:16" s="2" customFormat="1" ht="21.95" customHeight="1" x14ac:dyDescent="0.25">
      <c r="A8" s="10" t="s">
        <v>211</v>
      </c>
      <c r="B8" s="11">
        <f t="shared" ref="B8:B15" si="1">G8+L8</f>
        <v>20025</v>
      </c>
      <c r="C8" s="19">
        <f t="shared" si="0"/>
        <v>88.387182203389841</v>
      </c>
      <c r="D8" s="13">
        <f t="shared" ref="D8:D15" si="2">I8+N8</f>
        <v>2631</v>
      </c>
      <c r="E8" s="20">
        <f t="shared" ref="E8:E16" si="3">D8/F8*100</f>
        <v>11.61281779661017</v>
      </c>
      <c r="F8" s="15">
        <f t="shared" ref="F8:F15" si="4">K8+P8</f>
        <v>22656</v>
      </c>
      <c r="G8" s="16">
        <f t="shared" ref="G8:G15" si="5">K8-I8</f>
        <v>10375</v>
      </c>
      <c r="H8" s="22">
        <f t="shared" ref="H8:H16" si="6">G8/K8*100</f>
        <v>92.874406946558054</v>
      </c>
      <c r="I8" s="23">
        <v>796</v>
      </c>
      <c r="J8" s="22">
        <f t="shared" ref="J8:J16" si="7">I8/K8*100</f>
        <v>7.125593053441948</v>
      </c>
      <c r="K8" s="21">
        <v>11171</v>
      </c>
      <c r="L8" s="16">
        <f t="shared" ref="L8:L15" si="8">P8-N8</f>
        <v>9650</v>
      </c>
      <c r="M8" s="20">
        <f t="shared" ref="M8:M16" si="9">L8/P8*100</f>
        <v>84.02263822377013</v>
      </c>
      <c r="N8" s="23">
        <v>1835</v>
      </c>
      <c r="O8" s="20">
        <f t="shared" ref="O8:O16" si="10">N8/P8*100</f>
        <v>15.977361776229865</v>
      </c>
      <c r="P8" s="21">
        <v>11485</v>
      </c>
    </row>
    <row r="9" spans="1:16" s="2" customFormat="1" ht="21.95" customHeight="1" x14ac:dyDescent="0.25">
      <c r="A9" s="10" t="s">
        <v>212</v>
      </c>
      <c r="B9" s="11">
        <f t="shared" si="1"/>
        <v>10688</v>
      </c>
      <c r="C9" s="19">
        <f t="shared" si="0"/>
        <v>90.915277305205848</v>
      </c>
      <c r="D9" s="13">
        <f t="shared" si="2"/>
        <v>1068</v>
      </c>
      <c r="E9" s="20">
        <f t="shared" si="3"/>
        <v>9.0847226947941486</v>
      </c>
      <c r="F9" s="15">
        <f t="shared" si="4"/>
        <v>11756</v>
      </c>
      <c r="G9" s="16">
        <f t="shared" si="5"/>
        <v>5440</v>
      </c>
      <c r="H9" s="22">
        <f t="shared" si="6"/>
        <v>93.486853411239039</v>
      </c>
      <c r="I9" s="23">
        <v>379</v>
      </c>
      <c r="J9" s="22">
        <f t="shared" si="7"/>
        <v>6.5131465887609554</v>
      </c>
      <c r="K9" s="21">
        <v>5819</v>
      </c>
      <c r="L9" s="16">
        <f t="shared" si="8"/>
        <v>5248</v>
      </c>
      <c r="M9" s="20">
        <f t="shared" si="9"/>
        <v>88.394812194711136</v>
      </c>
      <c r="N9" s="23">
        <v>689</v>
      </c>
      <c r="O9" s="20">
        <f t="shared" si="10"/>
        <v>11.605187805288866</v>
      </c>
      <c r="P9" s="21">
        <v>5937</v>
      </c>
    </row>
    <row r="10" spans="1:16" s="2" customFormat="1" ht="21.95" customHeight="1" x14ac:dyDescent="0.25">
      <c r="A10" s="10" t="s">
        <v>213</v>
      </c>
      <c r="B10" s="11">
        <f t="shared" si="1"/>
        <v>8618</v>
      </c>
      <c r="C10" s="19">
        <f t="shared" si="0"/>
        <v>90.85925144965735</v>
      </c>
      <c r="D10" s="13">
        <f t="shared" si="2"/>
        <v>867</v>
      </c>
      <c r="E10" s="20">
        <f t="shared" si="3"/>
        <v>9.1407485503426464</v>
      </c>
      <c r="F10" s="15">
        <f t="shared" si="4"/>
        <v>9485</v>
      </c>
      <c r="G10" s="16">
        <f t="shared" si="5"/>
        <v>4451</v>
      </c>
      <c r="H10" s="22">
        <f t="shared" si="6"/>
        <v>94.883820081006192</v>
      </c>
      <c r="I10" s="23">
        <v>240</v>
      </c>
      <c r="J10" s="22">
        <f t="shared" si="7"/>
        <v>5.1161799189938177</v>
      </c>
      <c r="K10" s="21">
        <v>4691</v>
      </c>
      <c r="L10" s="16">
        <f t="shared" si="8"/>
        <v>4167</v>
      </c>
      <c r="M10" s="20">
        <f t="shared" si="9"/>
        <v>86.921151439299123</v>
      </c>
      <c r="N10" s="23">
        <v>627</v>
      </c>
      <c r="O10" s="20">
        <f t="shared" si="10"/>
        <v>13.078848560700877</v>
      </c>
      <c r="P10" s="21">
        <v>4794</v>
      </c>
    </row>
    <row r="11" spans="1:16" s="2" customFormat="1" ht="21.95" customHeight="1" x14ac:dyDescent="0.25">
      <c r="A11" s="10" t="s">
        <v>214</v>
      </c>
      <c r="B11" s="11">
        <f t="shared" si="1"/>
        <v>18037</v>
      </c>
      <c r="C11" s="19">
        <f t="shared" si="0"/>
        <v>91.3404567782448</v>
      </c>
      <c r="D11" s="13">
        <f t="shared" si="2"/>
        <v>1710</v>
      </c>
      <c r="E11" s="20">
        <f t="shared" si="3"/>
        <v>8.6595432217552037</v>
      </c>
      <c r="F11" s="15">
        <f t="shared" si="4"/>
        <v>19747</v>
      </c>
      <c r="G11" s="16">
        <f t="shared" si="5"/>
        <v>9187</v>
      </c>
      <c r="H11" s="22">
        <f t="shared" si="6"/>
        <v>94.740641435495505</v>
      </c>
      <c r="I11" s="23">
        <v>510</v>
      </c>
      <c r="J11" s="22">
        <f t="shared" si="7"/>
        <v>5.2593585645044856</v>
      </c>
      <c r="K11" s="21">
        <v>9697</v>
      </c>
      <c r="L11" s="16">
        <f t="shared" si="8"/>
        <v>8850</v>
      </c>
      <c r="M11" s="20">
        <f t="shared" si="9"/>
        <v>88.059701492537314</v>
      </c>
      <c r="N11" s="23">
        <v>1200</v>
      </c>
      <c r="O11" s="20">
        <f t="shared" si="10"/>
        <v>11.940298507462686</v>
      </c>
      <c r="P11" s="21">
        <v>10050</v>
      </c>
    </row>
    <row r="12" spans="1:16" s="2" customFormat="1" ht="21.95" customHeight="1" x14ac:dyDescent="0.25">
      <c r="A12" s="10" t="s">
        <v>215</v>
      </c>
      <c r="B12" s="11">
        <f t="shared" si="1"/>
        <v>31928</v>
      </c>
      <c r="C12" s="19">
        <f t="shared" si="0"/>
        <v>82.497028577334504</v>
      </c>
      <c r="D12" s="13">
        <f t="shared" si="2"/>
        <v>6774</v>
      </c>
      <c r="E12" s="20">
        <f t="shared" si="3"/>
        <v>17.502971422665496</v>
      </c>
      <c r="F12" s="15">
        <f t="shared" si="4"/>
        <v>38702</v>
      </c>
      <c r="G12" s="16">
        <f t="shared" si="5"/>
        <v>16658</v>
      </c>
      <c r="H12" s="22">
        <f t="shared" si="6"/>
        <v>86.87353324641461</v>
      </c>
      <c r="I12" s="23">
        <v>2517</v>
      </c>
      <c r="J12" s="22">
        <f t="shared" si="7"/>
        <v>13.126466753585397</v>
      </c>
      <c r="K12" s="21">
        <v>19175</v>
      </c>
      <c r="L12" s="16">
        <f t="shared" si="8"/>
        <v>15270</v>
      </c>
      <c r="M12" s="20">
        <f t="shared" si="9"/>
        <v>78.199416192963582</v>
      </c>
      <c r="N12" s="23">
        <v>4257</v>
      </c>
      <c r="O12" s="20">
        <f t="shared" si="10"/>
        <v>21.800583807036411</v>
      </c>
      <c r="P12" s="21">
        <v>19527</v>
      </c>
    </row>
    <row r="13" spans="1:16" s="2" customFormat="1" ht="21.95" customHeight="1" x14ac:dyDescent="0.25">
      <c r="A13" s="10" t="s">
        <v>216</v>
      </c>
      <c r="B13" s="11">
        <f t="shared" si="1"/>
        <v>23135</v>
      </c>
      <c r="C13" s="19">
        <f t="shared" si="0"/>
        <v>84.10586396190061</v>
      </c>
      <c r="D13" s="13">
        <f t="shared" si="2"/>
        <v>4372</v>
      </c>
      <c r="E13" s="20">
        <f t="shared" si="3"/>
        <v>15.894136038099393</v>
      </c>
      <c r="F13" s="15">
        <f t="shared" si="4"/>
        <v>27507</v>
      </c>
      <c r="G13" s="16">
        <f t="shared" si="5"/>
        <v>11961</v>
      </c>
      <c r="H13" s="22">
        <f t="shared" si="6"/>
        <v>87.562225475841871</v>
      </c>
      <c r="I13" s="23">
        <v>1699</v>
      </c>
      <c r="J13" s="22">
        <f t="shared" si="7"/>
        <v>12.437774524158126</v>
      </c>
      <c r="K13" s="21">
        <v>13660</v>
      </c>
      <c r="L13" s="16">
        <f t="shared" si="8"/>
        <v>11174</v>
      </c>
      <c r="M13" s="20">
        <f t="shared" si="9"/>
        <v>80.696179677908574</v>
      </c>
      <c r="N13" s="23">
        <v>2673</v>
      </c>
      <c r="O13" s="20">
        <f t="shared" si="10"/>
        <v>19.303820322091429</v>
      </c>
      <c r="P13" s="21">
        <v>13847</v>
      </c>
    </row>
    <row r="14" spans="1:16" s="2" customFormat="1" ht="21.95" customHeight="1" x14ac:dyDescent="0.25">
      <c r="A14" s="10" t="s">
        <v>217</v>
      </c>
      <c r="B14" s="11">
        <f t="shared" si="1"/>
        <v>25300</v>
      </c>
      <c r="C14" s="19">
        <f t="shared" si="0"/>
        <v>85.216746943312344</v>
      </c>
      <c r="D14" s="13">
        <f t="shared" si="2"/>
        <v>4389</v>
      </c>
      <c r="E14" s="20">
        <f t="shared" si="3"/>
        <v>14.783253056687663</v>
      </c>
      <c r="F14" s="15">
        <f t="shared" si="4"/>
        <v>29689</v>
      </c>
      <c r="G14" s="16">
        <f t="shared" si="5"/>
        <v>13046</v>
      </c>
      <c r="H14" s="22">
        <f t="shared" si="6"/>
        <v>89.435798999108798</v>
      </c>
      <c r="I14" s="23">
        <v>1541</v>
      </c>
      <c r="J14" s="22">
        <f t="shared" si="7"/>
        <v>10.564201000891204</v>
      </c>
      <c r="K14" s="21">
        <v>14587</v>
      </c>
      <c r="L14" s="16">
        <f t="shared" si="8"/>
        <v>12254</v>
      </c>
      <c r="M14" s="20">
        <f t="shared" si="9"/>
        <v>81.141570652893662</v>
      </c>
      <c r="N14" s="23">
        <v>2848</v>
      </c>
      <c r="O14" s="20">
        <f t="shared" si="10"/>
        <v>18.858429347106341</v>
      </c>
      <c r="P14" s="21">
        <v>15102</v>
      </c>
    </row>
    <row r="15" spans="1:16" s="2" customFormat="1" ht="21.95" customHeight="1" thickBot="1" x14ac:dyDescent="0.3">
      <c r="A15" s="24" t="s">
        <v>218</v>
      </c>
      <c r="B15" s="11">
        <f t="shared" si="1"/>
        <v>27122</v>
      </c>
      <c r="C15" s="25">
        <f t="shared" si="0"/>
        <v>85.995117156536352</v>
      </c>
      <c r="D15" s="13">
        <f t="shared" si="2"/>
        <v>4417</v>
      </c>
      <c r="E15" s="26">
        <f t="shared" si="3"/>
        <v>14.004882843463648</v>
      </c>
      <c r="F15" s="15">
        <f t="shared" si="4"/>
        <v>31539</v>
      </c>
      <c r="G15" s="16">
        <f t="shared" si="5"/>
        <v>13879</v>
      </c>
      <c r="H15" s="28">
        <f t="shared" si="6"/>
        <v>91.429512516469032</v>
      </c>
      <c r="I15" s="29">
        <v>1301</v>
      </c>
      <c r="J15" s="28">
        <f t="shared" si="7"/>
        <v>8.570487483530961</v>
      </c>
      <c r="K15" s="27">
        <v>15180</v>
      </c>
      <c r="L15" s="16">
        <f t="shared" si="8"/>
        <v>13243</v>
      </c>
      <c r="M15" s="26">
        <f t="shared" si="9"/>
        <v>80.952380952380949</v>
      </c>
      <c r="N15" s="29">
        <v>3116</v>
      </c>
      <c r="O15" s="26">
        <f t="shared" si="10"/>
        <v>19.047619047619047</v>
      </c>
      <c r="P15" s="27">
        <v>16359</v>
      </c>
    </row>
    <row r="16" spans="1:16" s="2" customFormat="1" ht="21.95" customHeight="1" thickBot="1" x14ac:dyDescent="0.3">
      <c r="A16" s="30" t="s">
        <v>17</v>
      </c>
      <c r="B16" s="31">
        <f>SUM(B7:B15)</f>
        <v>237962</v>
      </c>
      <c r="C16" s="32">
        <f t="shared" si="0"/>
        <v>87.191437752593259</v>
      </c>
      <c r="D16" s="33">
        <f>SUM(D7:D15)</f>
        <v>34957</v>
      </c>
      <c r="E16" s="34">
        <f t="shared" si="3"/>
        <v>12.808562247406741</v>
      </c>
      <c r="F16" s="35">
        <f>SUM(F7:F15)</f>
        <v>272919</v>
      </c>
      <c r="G16" s="36">
        <f>SUM(G7:G15)</f>
        <v>121614</v>
      </c>
      <c r="H16" s="37">
        <f t="shared" si="6"/>
        <v>90.953556203724489</v>
      </c>
      <c r="I16" s="38">
        <f>SUM(I7:I15)</f>
        <v>12096</v>
      </c>
      <c r="J16" s="37">
        <f t="shared" si="7"/>
        <v>9.046443796275522</v>
      </c>
      <c r="K16" s="35">
        <f>SUM(K7:K15)</f>
        <v>133710</v>
      </c>
      <c r="L16" s="36">
        <f>SUM(L7:L15)</f>
        <v>116348</v>
      </c>
      <c r="M16" s="34">
        <f t="shared" si="9"/>
        <v>83.577929587885833</v>
      </c>
      <c r="N16" s="38">
        <f>SUM(N7:N15)</f>
        <v>22861</v>
      </c>
      <c r="O16" s="34">
        <f t="shared" si="10"/>
        <v>16.422070412114159</v>
      </c>
      <c r="P16" s="35">
        <f>SUM(P7:P15)</f>
        <v>139209</v>
      </c>
    </row>
    <row r="17" spans="1:16" s="1" customFormat="1" ht="15" customHeight="1" x14ac:dyDescent="0.25">
      <c r="A17" s="3" t="s">
        <v>31</v>
      </c>
      <c r="B17" s="3"/>
      <c r="C17" s="3"/>
      <c r="D17" s="3"/>
      <c r="E17" s="3"/>
      <c r="F17" s="3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1" customFormat="1" ht="15" customHeight="1" x14ac:dyDescent="0.25">
      <c r="A18" s="3" t="s">
        <v>30</v>
      </c>
      <c r="B18" s="3"/>
      <c r="C18" s="3"/>
      <c r="D18" s="3"/>
      <c r="E18" s="3"/>
      <c r="F18" s="3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1" customFormat="1" ht="15" customHeight="1" x14ac:dyDescent="0.25">
      <c r="A19" s="3" t="s">
        <v>382</v>
      </c>
      <c r="B19" s="3"/>
      <c r="C19" s="3"/>
      <c r="D19" s="3"/>
      <c r="E19" s="3"/>
      <c r="F19" s="3"/>
      <c r="G19" s="6"/>
      <c r="H19" s="6"/>
      <c r="I19" s="6"/>
      <c r="J19" s="6"/>
      <c r="K19" s="6"/>
      <c r="L19" s="6"/>
      <c r="M19" s="6"/>
      <c r="N19" s="6"/>
      <c r="O19" s="6"/>
      <c r="P19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6 E16 H16 J16 M16 O16 E7:E15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outlinePr summaryBelow="0" summaryRight="0"/>
  </sheetPr>
  <dimension ref="A1:P40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24.42578125" style="39" customWidth="1"/>
    <col min="2" max="2" width="8.85546875" style="6" customWidth="1"/>
    <col min="3" max="3" width="8.7109375" style="6" customWidth="1"/>
    <col min="4" max="4" width="9.7109375" style="6" customWidth="1"/>
    <col min="5" max="5" width="8.7109375" style="6" customWidth="1"/>
    <col min="6" max="6" width="10.28515625" style="6" customWidth="1"/>
    <col min="7" max="7" width="8.85546875" style="6" customWidth="1"/>
    <col min="8" max="8" width="8.7109375" style="6" customWidth="1"/>
    <col min="9" max="9" width="9.7109375" style="6" customWidth="1"/>
    <col min="10" max="10" width="8.7109375" style="6" customWidth="1"/>
    <col min="11" max="11" width="10.28515625" style="6" customWidth="1"/>
    <col min="12" max="12" width="8.85546875" style="6" customWidth="1"/>
    <col min="13" max="13" width="8.7109375" style="6" customWidth="1"/>
    <col min="14" max="14" width="9.7109375" style="6" customWidth="1"/>
    <col min="15" max="15" width="8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9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" customHeight="1" x14ac:dyDescent="0.25">
      <c r="A7" s="10" t="s">
        <v>49</v>
      </c>
      <c r="B7" s="11">
        <f>G7+L7</f>
        <v>33438</v>
      </c>
      <c r="C7" s="12">
        <f t="shared" ref="C7:C37" si="0">B7/F7*100</f>
        <v>92.359960225389457</v>
      </c>
      <c r="D7" s="13">
        <f>I7+N7</f>
        <v>2766</v>
      </c>
      <c r="E7" s="14">
        <f>D7/F7*100</f>
        <v>7.6400397746105408</v>
      </c>
      <c r="F7" s="15">
        <f>K7+P7</f>
        <v>36204</v>
      </c>
      <c r="G7" s="16">
        <f>K7-I7</f>
        <v>16212</v>
      </c>
      <c r="H7" s="17">
        <f>G7/K7*100</f>
        <v>94.25033428289052</v>
      </c>
      <c r="I7" s="18">
        <v>989</v>
      </c>
      <c r="J7" s="17">
        <f>I7/K7*100</f>
        <v>5.7496657171094698</v>
      </c>
      <c r="K7" s="15">
        <v>17201</v>
      </c>
      <c r="L7" s="16">
        <f>P7-N7</f>
        <v>17226</v>
      </c>
      <c r="M7" s="14">
        <f>L7/P7*100</f>
        <v>90.648844919223279</v>
      </c>
      <c r="N7" s="18">
        <v>1777</v>
      </c>
      <c r="O7" s="14">
        <f>N7/P7*100</f>
        <v>9.3511550807767208</v>
      </c>
      <c r="P7" s="15">
        <v>19003</v>
      </c>
    </row>
    <row r="8" spans="1:16" s="2" customFormat="1" ht="18" customHeight="1" x14ac:dyDescent="0.25">
      <c r="A8" s="10" t="s">
        <v>67</v>
      </c>
      <c r="B8" s="11">
        <f t="shared" ref="B8:B36" si="1">G8+L8</f>
        <v>58618</v>
      </c>
      <c r="C8" s="19">
        <f t="shared" si="0"/>
        <v>90.827109609842267</v>
      </c>
      <c r="D8" s="13">
        <f t="shared" ref="D8:D36" si="2">I8+N8</f>
        <v>5920</v>
      </c>
      <c r="E8" s="20">
        <f t="shared" ref="E8:E37" si="3">D8/F8*100</f>
        <v>9.1728903901577361</v>
      </c>
      <c r="F8" s="15">
        <f t="shared" ref="F8:F36" si="4">K8+P8</f>
        <v>64538</v>
      </c>
      <c r="G8" s="16">
        <f t="shared" ref="G8:G36" si="5">K8-I8</f>
        <v>28816</v>
      </c>
      <c r="H8" s="22">
        <f t="shared" ref="H8:H37" si="6">G8/K8*100</f>
        <v>93.881540366195352</v>
      </c>
      <c r="I8" s="18">
        <v>1878</v>
      </c>
      <c r="J8" s="22">
        <f t="shared" ref="J8:J37" si="7">I8/K8*100</f>
        <v>6.118459633804652</v>
      </c>
      <c r="K8" s="15">
        <v>30694</v>
      </c>
      <c r="L8" s="16">
        <f t="shared" ref="L8:L36" si="8">P8-N8</f>
        <v>29802</v>
      </c>
      <c r="M8" s="20">
        <f t="shared" ref="M8:M37" si="9">L8/P8*100</f>
        <v>88.056967261553012</v>
      </c>
      <c r="N8" s="18">
        <v>4042</v>
      </c>
      <c r="O8" s="20">
        <f t="shared" ref="O8:O37" si="10">N8/P8*100</f>
        <v>11.943032738446991</v>
      </c>
      <c r="P8" s="15">
        <v>33844</v>
      </c>
    </row>
    <row r="9" spans="1:16" s="2" customFormat="1" ht="18" customHeight="1" x14ac:dyDescent="0.25">
      <c r="A9" s="10" t="s">
        <v>219</v>
      </c>
      <c r="B9" s="11">
        <f t="shared" si="1"/>
        <v>13011</v>
      </c>
      <c r="C9" s="19">
        <f t="shared" si="0"/>
        <v>87.170038858367946</v>
      </c>
      <c r="D9" s="13">
        <f t="shared" si="2"/>
        <v>1915</v>
      </c>
      <c r="E9" s="20">
        <f t="shared" si="3"/>
        <v>12.829961141632051</v>
      </c>
      <c r="F9" s="15">
        <f t="shared" si="4"/>
        <v>14926</v>
      </c>
      <c r="G9" s="16">
        <f t="shared" si="5"/>
        <v>6499</v>
      </c>
      <c r="H9" s="22">
        <f t="shared" si="6"/>
        <v>92.119064493267189</v>
      </c>
      <c r="I9" s="18">
        <v>556</v>
      </c>
      <c r="J9" s="22">
        <f t="shared" si="7"/>
        <v>7.880935506732814</v>
      </c>
      <c r="K9" s="15">
        <v>7055</v>
      </c>
      <c r="L9" s="16">
        <f t="shared" si="8"/>
        <v>6512</v>
      </c>
      <c r="M9" s="20">
        <f t="shared" si="9"/>
        <v>82.734087155380507</v>
      </c>
      <c r="N9" s="18">
        <v>1359</v>
      </c>
      <c r="O9" s="20">
        <f t="shared" si="10"/>
        <v>17.265912844619489</v>
      </c>
      <c r="P9" s="15">
        <v>7871</v>
      </c>
    </row>
    <row r="10" spans="1:16" s="2" customFormat="1" ht="18" customHeight="1" x14ac:dyDescent="0.25">
      <c r="A10" s="10" t="s">
        <v>220</v>
      </c>
      <c r="B10" s="11">
        <f t="shared" si="1"/>
        <v>37821</v>
      </c>
      <c r="C10" s="19">
        <f t="shared" si="0"/>
        <v>77.204621539968983</v>
      </c>
      <c r="D10" s="13">
        <f t="shared" si="2"/>
        <v>11167</v>
      </c>
      <c r="E10" s="20">
        <f t="shared" si="3"/>
        <v>22.795378460031028</v>
      </c>
      <c r="F10" s="15">
        <f t="shared" si="4"/>
        <v>48988</v>
      </c>
      <c r="G10" s="16">
        <f t="shared" si="5"/>
        <v>20341</v>
      </c>
      <c r="H10" s="22">
        <f t="shared" si="6"/>
        <v>85.845115003165233</v>
      </c>
      <c r="I10" s="18">
        <v>3354</v>
      </c>
      <c r="J10" s="22">
        <f t="shared" si="7"/>
        <v>14.154884996834774</v>
      </c>
      <c r="K10" s="15">
        <v>23695</v>
      </c>
      <c r="L10" s="16">
        <f t="shared" si="8"/>
        <v>17480</v>
      </c>
      <c r="M10" s="20">
        <f t="shared" si="9"/>
        <v>69.11003044320563</v>
      </c>
      <c r="N10" s="18">
        <v>7813</v>
      </c>
      <c r="O10" s="20">
        <f t="shared" si="10"/>
        <v>30.889969556794373</v>
      </c>
      <c r="P10" s="15">
        <v>25293</v>
      </c>
    </row>
    <row r="11" spans="1:16" s="2" customFormat="1" ht="18" customHeight="1" x14ac:dyDescent="0.25">
      <c r="A11" s="10" t="s">
        <v>221</v>
      </c>
      <c r="B11" s="11">
        <f t="shared" si="1"/>
        <v>25745</v>
      </c>
      <c r="C11" s="19">
        <f t="shared" si="0"/>
        <v>81.933040544841191</v>
      </c>
      <c r="D11" s="13">
        <f t="shared" si="2"/>
        <v>5677</v>
      </c>
      <c r="E11" s="20">
        <f t="shared" si="3"/>
        <v>18.066959455158806</v>
      </c>
      <c r="F11" s="15">
        <f t="shared" si="4"/>
        <v>31422</v>
      </c>
      <c r="G11" s="16">
        <f t="shared" si="5"/>
        <v>13742</v>
      </c>
      <c r="H11" s="22">
        <f t="shared" si="6"/>
        <v>90.354395423762242</v>
      </c>
      <c r="I11" s="18">
        <v>1467</v>
      </c>
      <c r="J11" s="22">
        <f t="shared" si="7"/>
        <v>9.6456045762377549</v>
      </c>
      <c r="K11" s="15">
        <v>15209</v>
      </c>
      <c r="L11" s="16">
        <f t="shared" si="8"/>
        <v>12003</v>
      </c>
      <c r="M11" s="20">
        <f t="shared" si="9"/>
        <v>74.033183248010857</v>
      </c>
      <c r="N11" s="18">
        <v>4210</v>
      </c>
      <c r="O11" s="20">
        <f t="shared" si="10"/>
        <v>25.966816751989146</v>
      </c>
      <c r="P11" s="15">
        <v>16213</v>
      </c>
    </row>
    <row r="12" spans="1:16" s="2" customFormat="1" ht="18" customHeight="1" x14ac:dyDescent="0.25">
      <c r="A12" s="10" t="s">
        <v>222</v>
      </c>
      <c r="B12" s="11">
        <f t="shared" si="1"/>
        <v>38405</v>
      </c>
      <c r="C12" s="19">
        <f t="shared" si="0"/>
        <v>73.194206213074139</v>
      </c>
      <c r="D12" s="13">
        <f t="shared" si="2"/>
        <v>14065</v>
      </c>
      <c r="E12" s="20">
        <f t="shared" si="3"/>
        <v>26.805793786925864</v>
      </c>
      <c r="F12" s="15">
        <f t="shared" si="4"/>
        <v>52470</v>
      </c>
      <c r="G12" s="16">
        <f t="shared" si="5"/>
        <v>20393</v>
      </c>
      <c r="H12" s="22">
        <f t="shared" si="6"/>
        <v>82.89500426811918</v>
      </c>
      <c r="I12" s="18">
        <v>4208</v>
      </c>
      <c r="J12" s="22">
        <f t="shared" si="7"/>
        <v>17.104995731880816</v>
      </c>
      <c r="K12" s="15">
        <v>24601</v>
      </c>
      <c r="L12" s="16">
        <f t="shared" si="8"/>
        <v>18012</v>
      </c>
      <c r="M12" s="20">
        <f t="shared" si="9"/>
        <v>64.630951953783779</v>
      </c>
      <c r="N12" s="18">
        <v>9857</v>
      </c>
      <c r="O12" s="20">
        <f t="shared" si="10"/>
        <v>35.369048046216228</v>
      </c>
      <c r="P12" s="15">
        <v>27869</v>
      </c>
    </row>
    <row r="13" spans="1:16" s="2" customFormat="1" ht="18" customHeight="1" x14ac:dyDescent="0.25">
      <c r="A13" s="10" t="s">
        <v>223</v>
      </c>
      <c r="B13" s="11">
        <f t="shared" si="1"/>
        <v>41441</v>
      </c>
      <c r="C13" s="19">
        <f t="shared" si="0"/>
        <v>77.426526913663281</v>
      </c>
      <c r="D13" s="13">
        <f t="shared" si="2"/>
        <v>12082</v>
      </c>
      <c r="E13" s="20">
        <f t="shared" si="3"/>
        <v>22.573473086336715</v>
      </c>
      <c r="F13" s="15">
        <f t="shared" si="4"/>
        <v>53523</v>
      </c>
      <c r="G13" s="16">
        <f t="shared" si="5"/>
        <v>22068</v>
      </c>
      <c r="H13" s="22">
        <f t="shared" si="6"/>
        <v>83.429738006124538</v>
      </c>
      <c r="I13" s="23">
        <v>4383</v>
      </c>
      <c r="J13" s="22">
        <f t="shared" si="7"/>
        <v>16.570261993875469</v>
      </c>
      <c r="K13" s="21">
        <v>26451</v>
      </c>
      <c r="L13" s="16">
        <f t="shared" si="8"/>
        <v>19373</v>
      </c>
      <c r="M13" s="20">
        <f t="shared" si="9"/>
        <v>71.561022458628841</v>
      </c>
      <c r="N13" s="23">
        <v>7699</v>
      </c>
      <c r="O13" s="20">
        <f t="shared" si="10"/>
        <v>28.438977541371159</v>
      </c>
      <c r="P13" s="21">
        <v>27072</v>
      </c>
    </row>
    <row r="14" spans="1:16" s="2" customFormat="1" ht="18" customHeight="1" x14ac:dyDescent="0.25">
      <c r="A14" s="10" t="s">
        <v>224</v>
      </c>
      <c r="B14" s="11">
        <f t="shared" si="1"/>
        <v>9002</v>
      </c>
      <c r="C14" s="19">
        <f t="shared" si="0"/>
        <v>82.390627860150104</v>
      </c>
      <c r="D14" s="13">
        <f t="shared" si="2"/>
        <v>1924</v>
      </c>
      <c r="E14" s="20">
        <f t="shared" si="3"/>
        <v>17.609372139849899</v>
      </c>
      <c r="F14" s="15">
        <f t="shared" si="4"/>
        <v>10926</v>
      </c>
      <c r="G14" s="16">
        <f t="shared" si="5"/>
        <v>4843</v>
      </c>
      <c r="H14" s="22">
        <f t="shared" si="6"/>
        <v>89.23899023401512</v>
      </c>
      <c r="I14" s="23">
        <v>584</v>
      </c>
      <c r="J14" s="22">
        <f t="shared" si="7"/>
        <v>10.761009765984889</v>
      </c>
      <c r="K14" s="21">
        <v>5427</v>
      </c>
      <c r="L14" s="16">
        <f t="shared" si="8"/>
        <v>4159</v>
      </c>
      <c r="M14" s="20">
        <f t="shared" si="9"/>
        <v>75.631933078741582</v>
      </c>
      <c r="N14" s="23">
        <v>1340</v>
      </c>
      <c r="O14" s="20">
        <f t="shared" si="10"/>
        <v>24.368066921258411</v>
      </c>
      <c r="P14" s="21">
        <v>5499</v>
      </c>
    </row>
    <row r="15" spans="1:16" s="2" customFormat="1" ht="18" customHeight="1" x14ac:dyDescent="0.25">
      <c r="A15" s="10" t="s">
        <v>225</v>
      </c>
      <c r="B15" s="11">
        <f t="shared" si="1"/>
        <v>28189</v>
      </c>
      <c r="C15" s="19">
        <f t="shared" si="0"/>
        <v>69.556098403533454</v>
      </c>
      <c r="D15" s="13">
        <f t="shared" si="2"/>
        <v>12338</v>
      </c>
      <c r="E15" s="20">
        <f t="shared" si="3"/>
        <v>30.443901596466556</v>
      </c>
      <c r="F15" s="15">
        <f t="shared" si="4"/>
        <v>40527</v>
      </c>
      <c r="G15" s="16">
        <f t="shared" si="5"/>
        <v>14430</v>
      </c>
      <c r="H15" s="22">
        <f t="shared" si="6"/>
        <v>75.344611528822057</v>
      </c>
      <c r="I15" s="23">
        <v>4722</v>
      </c>
      <c r="J15" s="22">
        <f t="shared" si="7"/>
        <v>24.655388471177943</v>
      </c>
      <c r="K15" s="21">
        <v>19152</v>
      </c>
      <c r="L15" s="16">
        <f t="shared" si="8"/>
        <v>13759</v>
      </c>
      <c r="M15" s="20">
        <f t="shared" si="9"/>
        <v>64.369590643274847</v>
      </c>
      <c r="N15" s="23">
        <v>7616</v>
      </c>
      <c r="O15" s="20">
        <f t="shared" si="10"/>
        <v>35.630409356725146</v>
      </c>
      <c r="P15" s="21">
        <v>21375</v>
      </c>
    </row>
    <row r="16" spans="1:16" s="2" customFormat="1" ht="18" customHeight="1" x14ac:dyDescent="0.25">
      <c r="A16" s="10" t="s">
        <v>226</v>
      </c>
      <c r="B16" s="11">
        <f t="shared" si="1"/>
        <v>27747</v>
      </c>
      <c r="C16" s="19">
        <f t="shared" si="0"/>
        <v>92.67225543569019</v>
      </c>
      <c r="D16" s="13">
        <f t="shared" si="2"/>
        <v>2194</v>
      </c>
      <c r="E16" s="20">
        <f t="shared" si="3"/>
        <v>7.3277445643098096</v>
      </c>
      <c r="F16" s="15">
        <f t="shared" si="4"/>
        <v>29941</v>
      </c>
      <c r="G16" s="16">
        <f t="shared" si="5"/>
        <v>13808</v>
      </c>
      <c r="H16" s="22">
        <f t="shared" si="6"/>
        <v>95.431612412744499</v>
      </c>
      <c r="I16" s="23">
        <v>661</v>
      </c>
      <c r="J16" s="22">
        <f t="shared" si="7"/>
        <v>4.5683875872555113</v>
      </c>
      <c r="K16" s="21">
        <v>14469</v>
      </c>
      <c r="L16" s="16">
        <f t="shared" si="8"/>
        <v>13939</v>
      </c>
      <c r="M16" s="20">
        <f t="shared" si="9"/>
        <v>90.091778697001033</v>
      </c>
      <c r="N16" s="23">
        <v>1533</v>
      </c>
      <c r="O16" s="20">
        <f t="shared" si="10"/>
        <v>9.9082213029989656</v>
      </c>
      <c r="P16" s="21">
        <v>15472</v>
      </c>
    </row>
    <row r="17" spans="1:16" s="2" customFormat="1" ht="18" customHeight="1" x14ac:dyDescent="0.25">
      <c r="A17" s="10" t="s">
        <v>227</v>
      </c>
      <c r="B17" s="11">
        <f t="shared" si="1"/>
        <v>12082</v>
      </c>
      <c r="C17" s="19">
        <f t="shared" si="0"/>
        <v>91.123010785127079</v>
      </c>
      <c r="D17" s="13">
        <f t="shared" si="2"/>
        <v>1177</v>
      </c>
      <c r="E17" s="20">
        <f t="shared" si="3"/>
        <v>8.8769892148729177</v>
      </c>
      <c r="F17" s="15">
        <f t="shared" si="4"/>
        <v>13259</v>
      </c>
      <c r="G17" s="16">
        <f t="shared" si="5"/>
        <v>6018</v>
      </c>
      <c r="H17" s="22">
        <f t="shared" si="6"/>
        <v>93.884555382215282</v>
      </c>
      <c r="I17" s="23">
        <v>392</v>
      </c>
      <c r="J17" s="22">
        <f t="shared" si="7"/>
        <v>6.1154446177847115</v>
      </c>
      <c r="K17" s="21">
        <v>6410</v>
      </c>
      <c r="L17" s="16">
        <f t="shared" si="8"/>
        <v>6064</v>
      </c>
      <c r="M17" s="20">
        <f t="shared" si="9"/>
        <v>88.538472769747415</v>
      </c>
      <c r="N17" s="23">
        <v>785</v>
      </c>
      <c r="O17" s="20">
        <f t="shared" si="10"/>
        <v>11.461527230252591</v>
      </c>
      <c r="P17" s="21">
        <v>6849</v>
      </c>
    </row>
    <row r="18" spans="1:16" s="2" customFormat="1" ht="18" customHeight="1" x14ac:dyDescent="0.25">
      <c r="A18" s="10" t="s">
        <v>228</v>
      </c>
      <c r="B18" s="11">
        <f t="shared" si="1"/>
        <v>19049</v>
      </c>
      <c r="C18" s="19">
        <f t="shared" si="0"/>
        <v>85.013611817735523</v>
      </c>
      <c r="D18" s="13">
        <f t="shared" si="2"/>
        <v>3358</v>
      </c>
      <c r="E18" s="20">
        <f t="shared" si="3"/>
        <v>14.98638818226447</v>
      </c>
      <c r="F18" s="15">
        <f t="shared" si="4"/>
        <v>22407</v>
      </c>
      <c r="G18" s="16">
        <f t="shared" si="5"/>
        <v>9792</v>
      </c>
      <c r="H18" s="22">
        <f t="shared" si="6"/>
        <v>88.631426502534396</v>
      </c>
      <c r="I18" s="23">
        <v>1256</v>
      </c>
      <c r="J18" s="22">
        <f t="shared" si="7"/>
        <v>11.368573497465604</v>
      </c>
      <c r="K18" s="21">
        <v>11048</v>
      </c>
      <c r="L18" s="16">
        <f t="shared" si="8"/>
        <v>9257</v>
      </c>
      <c r="M18" s="20">
        <f t="shared" si="9"/>
        <v>81.494849898758687</v>
      </c>
      <c r="N18" s="23">
        <v>2102</v>
      </c>
      <c r="O18" s="20">
        <f t="shared" si="10"/>
        <v>18.505150101241309</v>
      </c>
      <c r="P18" s="21">
        <v>11359</v>
      </c>
    </row>
    <row r="19" spans="1:16" s="2" customFormat="1" ht="18" customHeight="1" x14ac:dyDescent="0.25">
      <c r="A19" s="10" t="s">
        <v>229</v>
      </c>
      <c r="B19" s="11">
        <f t="shared" si="1"/>
        <v>31847</v>
      </c>
      <c r="C19" s="19">
        <f t="shared" si="0"/>
        <v>86.010208766575744</v>
      </c>
      <c r="D19" s="13">
        <f t="shared" si="2"/>
        <v>5180</v>
      </c>
      <c r="E19" s="20">
        <f t="shared" si="3"/>
        <v>13.98979123342426</v>
      </c>
      <c r="F19" s="15">
        <f t="shared" si="4"/>
        <v>37027</v>
      </c>
      <c r="G19" s="16">
        <f t="shared" si="5"/>
        <v>16483</v>
      </c>
      <c r="H19" s="22">
        <f t="shared" si="6"/>
        <v>90.476451860797013</v>
      </c>
      <c r="I19" s="23">
        <v>1735</v>
      </c>
      <c r="J19" s="22">
        <f t="shared" si="7"/>
        <v>9.5235481392029868</v>
      </c>
      <c r="K19" s="21">
        <v>18218</v>
      </c>
      <c r="L19" s="16">
        <f t="shared" si="8"/>
        <v>15364</v>
      </c>
      <c r="M19" s="20">
        <f t="shared" si="9"/>
        <v>81.684300069115849</v>
      </c>
      <c r="N19" s="23">
        <v>3445</v>
      </c>
      <c r="O19" s="20">
        <f t="shared" si="10"/>
        <v>18.315699930884151</v>
      </c>
      <c r="P19" s="21">
        <v>18809</v>
      </c>
    </row>
    <row r="20" spans="1:16" s="2" customFormat="1" ht="18" customHeight="1" x14ac:dyDescent="0.25">
      <c r="A20" s="10" t="s">
        <v>230</v>
      </c>
      <c r="B20" s="11">
        <f t="shared" si="1"/>
        <v>11953</v>
      </c>
      <c r="C20" s="19">
        <f t="shared" si="0"/>
        <v>85.293278150421003</v>
      </c>
      <c r="D20" s="13">
        <f t="shared" si="2"/>
        <v>2061</v>
      </c>
      <c r="E20" s="20">
        <f t="shared" si="3"/>
        <v>14.706721849578994</v>
      </c>
      <c r="F20" s="15">
        <f t="shared" si="4"/>
        <v>14014</v>
      </c>
      <c r="G20" s="16">
        <f t="shared" si="5"/>
        <v>6113</v>
      </c>
      <c r="H20" s="22">
        <f t="shared" si="6"/>
        <v>89.554644008203923</v>
      </c>
      <c r="I20" s="23">
        <v>713</v>
      </c>
      <c r="J20" s="22">
        <f t="shared" si="7"/>
        <v>10.445355991796074</v>
      </c>
      <c r="K20" s="21">
        <v>6826</v>
      </c>
      <c r="L20" s="16">
        <f t="shared" si="8"/>
        <v>5840</v>
      </c>
      <c r="M20" s="20">
        <f t="shared" si="9"/>
        <v>81.246521981079582</v>
      </c>
      <c r="N20" s="23">
        <v>1348</v>
      </c>
      <c r="O20" s="20">
        <f t="shared" si="10"/>
        <v>18.753478018920422</v>
      </c>
      <c r="P20" s="21">
        <v>7188</v>
      </c>
    </row>
    <row r="21" spans="1:16" s="2" customFormat="1" ht="18" customHeight="1" x14ac:dyDescent="0.25">
      <c r="A21" s="10" t="s">
        <v>231</v>
      </c>
      <c r="B21" s="11">
        <f t="shared" si="1"/>
        <v>61709</v>
      </c>
      <c r="C21" s="19">
        <f t="shared" si="0"/>
        <v>81.225977991891753</v>
      </c>
      <c r="D21" s="13">
        <f t="shared" si="2"/>
        <v>14263</v>
      </c>
      <c r="E21" s="20">
        <f t="shared" si="3"/>
        <v>18.774022008108251</v>
      </c>
      <c r="F21" s="15">
        <f t="shared" si="4"/>
        <v>75972</v>
      </c>
      <c r="G21" s="16">
        <f t="shared" si="5"/>
        <v>31674</v>
      </c>
      <c r="H21" s="22">
        <f t="shared" si="6"/>
        <v>85.489878542510127</v>
      </c>
      <c r="I21" s="23">
        <v>5376</v>
      </c>
      <c r="J21" s="22">
        <f t="shared" si="7"/>
        <v>14.510121457489877</v>
      </c>
      <c r="K21" s="21">
        <v>37050</v>
      </c>
      <c r="L21" s="16">
        <f t="shared" si="8"/>
        <v>30035</v>
      </c>
      <c r="M21" s="20">
        <f t="shared" si="9"/>
        <v>77.167154822465449</v>
      </c>
      <c r="N21" s="23">
        <v>8887</v>
      </c>
      <c r="O21" s="20">
        <f t="shared" si="10"/>
        <v>22.832845177534555</v>
      </c>
      <c r="P21" s="21">
        <v>38922</v>
      </c>
    </row>
    <row r="22" spans="1:16" s="2" customFormat="1" ht="18" customHeight="1" x14ac:dyDescent="0.25">
      <c r="A22" s="10" t="s">
        <v>232</v>
      </c>
      <c r="B22" s="11">
        <f t="shared" si="1"/>
        <v>20824</v>
      </c>
      <c r="C22" s="19">
        <f t="shared" si="0"/>
        <v>87.554658594012778</v>
      </c>
      <c r="D22" s="13">
        <f t="shared" si="2"/>
        <v>2960</v>
      </c>
      <c r="E22" s="20">
        <f t="shared" si="3"/>
        <v>12.445341405987218</v>
      </c>
      <c r="F22" s="15">
        <f t="shared" si="4"/>
        <v>23784</v>
      </c>
      <c r="G22" s="16">
        <f t="shared" si="5"/>
        <v>10521</v>
      </c>
      <c r="H22" s="22">
        <f t="shared" si="6"/>
        <v>90.90987643653331</v>
      </c>
      <c r="I22" s="23">
        <v>1052</v>
      </c>
      <c r="J22" s="22">
        <f t="shared" si="7"/>
        <v>9.0901235634666904</v>
      </c>
      <c r="K22" s="21">
        <v>11573</v>
      </c>
      <c r="L22" s="16">
        <f t="shared" si="8"/>
        <v>10303</v>
      </c>
      <c r="M22" s="20">
        <f t="shared" si="9"/>
        <v>84.374744083203666</v>
      </c>
      <c r="N22" s="23">
        <v>1908</v>
      </c>
      <c r="O22" s="20">
        <f t="shared" si="10"/>
        <v>15.625255916796332</v>
      </c>
      <c r="P22" s="21">
        <v>12211</v>
      </c>
    </row>
    <row r="23" spans="1:16" s="2" customFormat="1" ht="18" customHeight="1" x14ac:dyDescent="0.25">
      <c r="A23" s="10" t="s">
        <v>233</v>
      </c>
      <c r="B23" s="11">
        <f t="shared" si="1"/>
        <v>30389</v>
      </c>
      <c r="C23" s="19">
        <f t="shared" si="0"/>
        <v>89.339997060120538</v>
      </c>
      <c r="D23" s="13">
        <f t="shared" si="2"/>
        <v>3626</v>
      </c>
      <c r="E23" s="20">
        <f t="shared" si="3"/>
        <v>10.660002939879465</v>
      </c>
      <c r="F23" s="15">
        <f t="shared" si="4"/>
        <v>34015</v>
      </c>
      <c r="G23" s="16">
        <f t="shared" si="5"/>
        <v>14907</v>
      </c>
      <c r="H23" s="22">
        <f t="shared" si="6"/>
        <v>91.101876184073831</v>
      </c>
      <c r="I23" s="23">
        <v>1456</v>
      </c>
      <c r="J23" s="22">
        <f t="shared" si="7"/>
        <v>8.8981238159261746</v>
      </c>
      <c r="K23" s="21">
        <v>16363</v>
      </c>
      <c r="L23" s="16">
        <f t="shared" si="8"/>
        <v>15482</v>
      </c>
      <c r="M23" s="20">
        <f t="shared" si="9"/>
        <v>87.706775436211188</v>
      </c>
      <c r="N23" s="23">
        <v>2170</v>
      </c>
      <c r="O23" s="20">
        <f t="shared" si="10"/>
        <v>12.293224563788806</v>
      </c>
      <c r="P23" s="21">
        <v>17652</v>
      </c>
    </row>
    <row r="24" spans="1:16" s="2" customFormat="1" ht="18" customHeight="1" x14ac:dyDescent="0.25">
      <c r="A24" s="10" t="s">
        <v>234</v>
      </c>
      <c r="B24" s="11">
        <f t="shared" si="1"/>
        <v>8212</v>
      </c>
      <c r="C24" s="19">
        <f t="shared" si="0"/>
        <v>88.481844628811544</v>
      </c>
      <c r="D24" s="13">
        <f t="shared" si="2"/>
        <v>1069</v>
      </c>
      <c r="E24" s="20">
        <f t="shared" si="3"/>
        <v>11.518155371188451</v>
      </c>
      <c r="F24" s="15">
        <f t="shared" si="4"/>
        <v>9281</v>
      </c>
      <c r="G24" s="16">
        <f t="shared" si="5"/>
        <v>4087</v>
      </c>
      <c r="H24" s="22">
        <f t="shared" si="6"/>
        <v>90.121278941565592</v>
      </c>
      <c r="I24" s="23">
        <v>448</v>
      </c>
      <c r="J24" s="22">
        <f t="shared" si="7"/>
        <v>9.8787210584343992</v>
      </c>
      <c r="K24" s="21">
        <v>4535</v>
      </c>
      <c r="L24" s="16">
        <f t="shared" si="8"/>
        <v>4125</v>
      </c>
      <c r="M24" s="20">
        <f t="shared" si="9"/>
        <v>86.915297092288242</v>
      </c>
      <c r="N24" s="23">
        <v>621</v>
      </c>
      <c r="O24" s="20">
        <f t="shared" si="10"/>
        <v>13.084702907711756</v>
      </c>
      <c r="P24" s="21">
        <v>4746</v>
      </c>
    </row>
    <row r="25" spans="1:16" s="2" customFormat="1" ht="18" customHeight="1" x14ac:dyDescent="0.25">
      <c r="A25" s="10" t="s">
        <v>235</v>
      </c>
      <c r="B25" s="11">
        <f t="shared" si="1"/>
        <v>31120</v>
      </c>
      <c r="C25" s="19">
        <f t="shared" si="0"/>
        <v>83.933435822747256</v>
      </c>
      <c r="D25" s="13">
        <f t="shared" si="2"/>
        <v>5957</v>
      </c>
      <c r="E25" s="20">
        <f t="shared" si="3"/>
        <v>16.066564177252747</v>
      </c>
      <c r="F25" s="15">
        <f t="shared" si="4"/>
        <v>37077</v>
      </c>
      <c r="G25" s="16">
        <f t="shared" si="5"/>
        <v>15558</v>
      </c>
      <c r="H25" s="22">
        <f t="shared" si="6"/>
        <v>88.05252136510272</v>
      </c>
      <c r="I25" s="23">
        <v>2111</v>
      </c>
      <c r="J25" s="22">
        <f t="shared" si="7"/>
        <v>11.947478634897278</v>
      </c>
      <c r="K25" s="21">
        <v>17669</v>
      </c>
      <c r="L25" s="16">
        <f t="shared" si="8"/>
        <v>15562</v>
      </c>
      <c r="M25" s="20">
        <f t="shared" si="9"/>
        <v>80.183429513602633</v>
      </c>
      <c r="N25" s="23">
        <v>3846</v>
      </c>
      <c r="O25" s="20">
        <f t="shared" si="10"/>
        <v>19.81657048639736</v>
      </c>
      <c r="P25" s="21">
        <v>19408</v>
      </c>
    </row>
    <row r="26" spans="1:16" s="2" customFormat="1" ht="18" customHeight="1" x14ac:dyDescent="0.25">
      <c r="A26" s="10" t="s">
        <v>236</v>
      </c>
      <c r="B26" s="11">
        <f t="shared" si="1"/>
        <v>14745</v>
      </c>
      <c r="C26" s="19">
        <f t="shared" si="0"/>
        <v>84.218642906100072</v>
      </c>
      <c r="D26" s="13">
        <f t="shared" si="2"/>
        <v>2763</v>
      </c>
      <c r="E26" s="20">
        <f t="shared" si="3"/>
        <v>15.781357093899931</v>
      </c>
      <c r="F26" s="15">
        <f t="shared" si="4"/>
        <v>17508</v>
      </c>
      <c r="G26" s="16">
        <f t="shared" si="5"/>
        <v>7534</v>
      </c>
      <c r="H26" s="22">
        <f t="shared" si="6"/>
        <v>89.201989107269711</v>
      </c>
      <c r="I26" s="23">
        <v>912</v>
      </c>
      <c r="J26" s="22">
        <f t="shared" si="7"/>
        <v>10.798010892730286</v>
      </c>
      <c r="K26" s="21">
        <v>8446</v>
      </c>
      <c r="L26" s="16">
        <f t="shared" si="8"/>
        <v>7211</v>
      </c>
      <c r="M26" s="20">
        <f t="shared" si="9"/>
        <v>79.574045464577353</v>
      </c>
      <c r="N26" s="23">
        <v>1851</v>
      </c>
      <c r="O26" s="20">
        <f t="shared" si="10"/>
        <v>20.425954535422644</v>
      </c>
      <c r="P26" s="21">
        <v>9062</v>
      </c>
    </row>
    <row r="27" spans="1:16" s="2" customFormat="1" ht="18" customHeight="1" x14ac:dyDescent="0.25">
      <c r="A27" s="10" t="s">
        <v>237</v>
      </c>
      <c r="B27" s="11">
        <f t="shared" si="1"/>
        <v>13312</v>
      </c>
      <c r="C27" s="19">
        <f t="shared" si="0"/>
        <v>82.101887257925256</v>
      </c>
      <c r="D27" s="13">
        <f t="shared" si="2"/>
        <v>2902</v>
      </c>
      <c r="E27" s="20">
        <f t="shared" si="3"/>
        <v>17.898112742074751</v>
      </c>
      <c r="F27" s="15">
        <f t="shared" si="4"/>
        <v>16214</v>
      </c>
      <c r="G27" s="16">
        <f t="shared" si="5"/>
        <v>6889</v>
      </c>
      <c r="H27" s="22">
        <f t="shared" si="6"/>
        <v>87.757961783439484</v>
      </c>
      <c r="I27" s="23">
        <v>961</v>
      </c>
      <c r="J27" s="22">
        <f t="shared" si="7"/>
        <v>12.242038216560509</v>
      </c>
      <c r="K27" s="21">
        <v>7850</v>
      </c>
      <c r="L27" s="16">
        <f t="shared" si="8"/>
        <v>6423</v>
      </c>
      <c r="M27" s="20">
        <f t="shared" si="9"/>
        <v>76.793400286944049</v>
      </c>
      <c r="N27" s="23">
        <v>1941</v>
      </c>
      <c r="O27" s="20">
        <f t="shared" si="10"/>
        <v>23.206599713055954</v>
      </c>
      <c r="P27" s="21">
        <v>8364</v>
      </c>
    </row>
    <row r="28" spans="1:16" s="2" customFormat="1" ht="18" customHeight="1" x14ac:dyDescent="0.25">
      <c r="A28" s="10" t="s">
        <v>238</v>
      </c>
      <c r="B28" s="11">
        <f t="shared" si="1"/>
        <v>14564</v>
      </c>
      <c r="C28" s="19">
        <f t="shared" si="0"/>
        <v>89.536456412148041</v>
      </c>
      <c r="D28" s="13">
        <f t="shared" si="2"/>
        <v>1702</v>
      </c>
      <c r="E28" s="20">
        <f t="shared" si="3"/>
        <v>10.463543587851962</v>
      </c>
      <c r="F28" s="15">
        <f t="shared" si="4"/>
        <v>16266</v>
      </c>
      <c r="G28" s="16">
        <f t="shared" si="5"/>
        <v>7211</v>
      </c>
      <c r="H28" s="22">
        <f t="shared" si="6"/>
        <v>92.165132924335381</v>
      </c>
      <c r="I28" s="23">
        <v>613</v>
      </c>
      <c r="J28" s="22">
        <f t="shared" si="7"/>
        <v>7.8348670756646213</v>
      </c>
      <c r="K28" s="21">
        <v>7824</v>
      </c>
      <c r="L28" s="16">
        <f t="shared" si="8"/>
        <v>7353</v>
      </c>
      <c r="M28" s="20">
        <f t="shared" si="9"/>
        <v>87.100213219616208</v>
      </c>
      <c r="N28" s="23">
        <v>1089</v>
      </c>
      <c r="O28" s="20">
        <f t="shared" si="10"/>
        <v>12.899786780383796</v>
      </c>
      <c r="P28" s="21">
        <v>8442</v>
      </c>
    </row>
    <row r="29" spans="1:16" s="2" customFormat="1" ht="18" customHeight="1" x14ac:dyDescent="0.25">
      <c r="A29" s="10" t="s">
        <v>239</v>
      </c>
      <c r="B29" s="11">
        <f t="shared" si="1"/>
        <v>13057</v>
      </c>
      <c r="C29" s="19">
        <f t="shared" si="0"/>
        <v>79.61099932930918</v>
      </c>
      <c r="D29" s="13">
        <f t="shared" si="2"/>
        <v>3344</v>
      </c>
      <c r="E29" s="20">
        <f t="shared" si="3"/>
        <v>20.389000670690812</v>
      </c>
      <c r="F29" s="15">
        <f t="shared" si="4"/>
        <v>16401</v>
      </c>
      <c r="G29" s="16">
        <f t="shared" si="5"/>
        <v>6812</v>
      </c>
      <c r="H29" s="22">
        <f t="shared" si="6"/>
        <v>86.129725629030219</v>
      </c>
      <c r="I29" s="23">
        <v>1097</v>
      </c>
      <c r="J29" s="22">
        <f t="shared" si="7"/>
        <v>13.870274370969781</v>
      </c>
      <c r="K29" s="21">
        <v>7909</v>
      </c>
      <c r="L29" s="16">
        <f t="shared" si="8"/>
        <v>6245</v>
      </c>
      <c r="M29" s="20">
        <f t="shared" si="9"/>
        <v>73.539802166745176</v>
      </c>
      <c r="N29" s="23">
        <v>2247</v>
      </c>
      <c r="O29" s="20">
        <f t="shared" si="10"/>
        <v>26.460197833254828</v>
      </c>
      <c r="P29" s="21">
        <v>8492</v>
      </c>
    </row>
    <row r="30" spans="1:16" s="2" customFormat="1" ht="18" customHeight="1" x14ac:dyDescent="0.25">
      <c r="A30" s="10" t="s">
        <v>240</v>
      </c>
      <c r="B30" s="11">
        <f t="shared" si="1"/>
        <v>11219</v>
      </c>
      <c r="C30" s="19">
        <f t="shared" si="0"/>
        <v>75.809176295695664</v>
      </c>
      <c r="D30" s="13">
        <f t="shared" si="2"/>
        <v>3580</v>
      </c>
      <c r="E30" s="20">
        <f t="shared" si="3"/>
        <v>24.190823704304346</v>
      </c>
      <c r="F30" s="15">
        <f t="shared" si="4"/>
        <v>14799</v>
      </c>
      <c r="G30" s="16">
        <f t="shared" si="5"/>
        <v>6104</v>
      </c>
      <c r="H30" s="22">
        <f t="shared" si="6"/>
        <v>83.115468409586057</v>
      </c>
      <c r="I30" s="23">
        <v>1240</v>
      </c>
      <c r="J30" s="22">
        <f t="shared" si="7"/>
        <v>16.884531590413943</v>
      </c>
      <c r="K30" s="21">
        <v>7344</v>
      </c>
      <c r="L30" s="16">
        <f t="shared" si="8"/>
        <v>5115</v>
      </c>
      <c r="M30" s="20">
        <f t="shared" si="9"/>
        <v>68.611670020120727</v>
      </c>
      <c r="N30" s="23">
        <v>2340</v>
      </c>
      <c r="O30" s="20">
        <f t="shared" si="10"/>
        <v>31.388329979879277</v>
      </c>
      <c r="P30" s="21">
        <v>7455</v>
      </c>
    </row>
    <row r="31" spans="1:16" s="2" customFormat="1" ht="18" customHeight="1" x14ac:dyDescent="0.25">
      <c r="A31" s="10" t="s">
        <v>241</v>
      </c>
      <c r="B31" s="11">
        <f t="shared" si="1"/>
        <v>10379</v>
      </c>
      <c r="C31" s="19">
        <f t="shared" si="0"/>
        <v>84.878966306836773</v>
      </c>
      <c r="D31" s="13">
        <f t="shared" si="2"/>
        <v>1849</v>
      </c>
      <c r="E31" s="20">
        <f t="shared" si="3"/>
        <v>15.121033693163232</v>
      </c>
      <c r="F31" s="15">
        <f t="shared" si="4"/>
        <v>12228</v>
      </c>
      <c r="G31" s="16">
        <f t="shared" si="5"/>
        <v>5191</v>
      </c>
      <c r="H31" s="22">
        <f t="shared" si="6"/>
        <v>90.70417613139962</v>
      </c>
      <c r="I31" s="23">
        <v>532</v>
      </c>
      <c r="J31" s="22">
        <f t="shared" si="7"/>
        <v>9.2958238686003849</v>
      </c>
      <c r="K31" s="21">
        <v>5723</v>
      </c>
      <c r="L31" s="16">
        <f t="shared" si="8"/>
        <v>5188</v>
      </c>
      <c r="M31" s="20">
        <f t="shared" si="9"/>
        <v>79.754035357417379</v>
      </c>
      <c r="N31" s="23">
        <v>1317</v>
      </c>
      <c r="O31" s="20">
        <f t="shared" si="10"/>
        <v>20.245964642582628</v>
      </c>
      <c r="P31" s="21">
        <v>6505</v>
      </c>
    </row>
    <row r="32" spans="1:16" s="2" customFormat="1" ht="18" customHeight="1" x14ac:dyDescent="0.25">
      <c r="A32" s="10" t="s">
        <v>242</v>
      </c>
      <c r="B32" s="11">
        <f t="shared" si="1"/>
        <v>13821</v>
      </c>
      <c r="C32" s="19">
        <f t="shared" si="0"/>
        <v>80.410751687223652</v>
      </c>
      <c r="D32" s="13">
        <f t="shared" si="2"/>
        <v>3367</v>
      </c>
      <c r="E32" s="20">
        <f t="shared" si="3"/>
        <v>19.589248312776355</v>
      </c>
      <c r="F32" s="15">
        <f t="shared" si="4"/>
        <v>17188</v>
      </c>
      <c r="G32" s="16">
        <f t="shared" si="5"/>
        <v>7444</v>
      </c>
      <c r="H32" s="22">
        <f t="shared" si="6"/>
        <v>88.788167938931295</v>
      </c>
      <c r="I32" s="23">
        <v>940</v>
      </c>
      <c r="J32" s="22">
        <f t="shared" si="7"/>
        <v>11.211832061068701</v>
      </c>
      <c r="K32" s="21">
        <v>8384</v>
      </c>
      <c r="L32" s="16">
        <f t="shared" si="8"/>
        <v>6377</v>
      </c>
      <c r="M32" s="20">
        <f t="shared" si="9"/>
        <v>72.432985006815088</v>
      </c>
      <c r="N32" s="23">
        <v>2427</v>
      </c>
      <c r="O32" s="20">
        <f t="shared" si="10"/>
        <v>27.56701499318492</v>
      </c>
      <c r="P32" s="21">
        <v>8804</v>
      </c>
    </row>
    <row r="33" spans="1:16" s="2" customFormat="1" ht="18" customHeight="1" x14ac:dyDescent="0.25">
      <c r="A33" s="10" t="s">
        <v>243</v>
      </c>
      <c r="B33" s="11">
        <f t="shared" si="1"/>
        <v>8762</v>
      </c>
      <c r="C33" s="19">
        <f t="shared" si="0"/>
        <v>89.802193297120013</v>
      </c>
      <c r="D33" s="13">
        <f t="shared" si="2"/>
        <v>995</v>
      </c>
      <c r="E33" s="20">
        <f t="shared" si="3"/>
        <v>10.197806702879983</v>
      </c>
      <c r="F33" s="15">
        <f t="shared" si="4"/>
        <v>9757</v>
      </c>
      <c r="G33" s="16">
        <f t="shared" si="5"/>
        <v>4327</v>
      </c>
      <c r="H33" s="22">
        <f t="shared" si="6"/>
        <v>92.378309137489325</v>
      </c>
      <c r="I33" s="23">
        <v>357</v>
      </c>
      <c r="J33" s="22">
        <f t="shared" si="7"/>
        <v>7.6216908625106745</v>
      </c>
      <c r="K33" s="21">
        <v>4684</v>
      </c>
      <c r="L33" s="16">
        <f t="shared" si="8"/>
        <v>4435</v>
      </c>
      <c r="M33" s="20">
        <f t="shared" si="9"/>
        <v>87.42361521781983</v>
      </c>
      <c r="N33" s="23">
        <v>638</v>
      </c>
      <c r="O33" s="20">
        <f t="shared" si="10"/>
        <v>12.576384782180169</v>
      </c>
      <c r="P33" s="21">
        <v>5073</v>
      </c>
    </row>
    <row r="34" spans="1:16" s="2" customFormat="1" ht="18" customHeight="1" x14ac:dyDescent="0.25">
      <c r="A34" s="10" t="s">
        <v>244</v>
      </c>
      <c r="B34" s="11">
        <f t="shared" si="1"/>
        <v>3831</v>
      </c>
      <c r="C34" s="19">
        <f t="shared" si="0"/>
        <v>88.557558945908468</v>
      </c>
      <c r="D34" s="13">
        <f t="shared" si="2"/>
        <v>495</v>
      </c>
      <c r="E34" s="20">
        <f t="shared" si="3"/>
        <v>11.442441054091541</v>
      </c>
      <c r="F34" s="15">
        <f t="shared" si="4"/>
        <v>4326</v>
      </c>
      <c r="G34" s="16">
        <f t="shared" si="5"/>
        <v>1818</v>
      </c>
      <c r="H34" s="22">
        <f t="shared" si="6"/>
        <v>93.374422187981509</v>
      </c>
      <c r="I34" s="23">
        <v>129</v>
      </c>
      <c r="J34" s="22">
        <f t="shared" si="7"/>
        <v>6.6255778120184905</v>
      </c>
      <c r="K34" s="21">
        <v>1947</v>
      </c>
      <c r="L34" s="16">
        <f t="shared" si="8"/>
        <v>2013</v>
      </c>
      <c r="M34" s="20">
        <f t="shared" si="9"/>
        <v>84.615384615384613</v>
      </c>
      <c r="N34" s="23">
        <v>366</v>
      </c>
      <c r="O34" s="20">
        <f t="shared" si="10"/>
        <v>15.384615384615385</v>
      </c>
      <c r="P34" s="21">
        <v>2379</v>
      </c>
    </row>
    <row r="35" spans="1:16" s="2" customFormat="1" ht="18" customHeight="1" x14ac:dyDescent="0.25">
      <c r="A35" s="10" t="s">
        <v>196</v>
      </c>
      <c r="B35" s="11">
        <f t="shared" si="1"/>
        <v>8657</v>
      </c>
      <c r="C35" s="19">
        <f t="shared" si="0"/>
        <v>87.710233029381968</v>
      </c>
      <c r="D35" s="13">
        <f t="shared" si="2"/>
        <v>1213</v>
      </c>
      <c r="E35" s="20">
        <f t="shared" si="3"/>
        <v>12.289766970618036</v>
      </c>
      <c r="F35" s="15">
        <f t="shared" si="4"/>
        <v>9870</v>
      </c>
      <c r="G35" s="16">
        <f t="shared" si="5"/>
        <v>4368</v>
      </c>
      <c r="H35" s="22">
        <f t="shared" si="6"/>
        <v>92.660161221892238</v>
      </c>
      <c r="I35" s="23">
        <v>346</v>
      </c>
      <c r="J35" s="22">
        <f t="shared" si="7"/>
        <v>7.3398387781077643</v>
      </c>
      <c r="K35" s="21">
        <v>4714</v>
      </c>
      <c r="L35" s="16">
        <f t="shared" si="8"/>
        <v>4289</v>
      </c>
      <c r="M35" s="20">
        <f t="shared" si="9"/>
        <v>83.184639255236618</v>
      </c>
      <c r="N35" s="23">
        <v>867</v>
      </c>
      <c r="O35" s="20">
        <f t="shared" si="10"/>
        <v>16.815360744763382</v>
      </c>
      <c r="P35" s="21">
        <v>5156</v>
      </c>
    </row>
    <row r="36" spans="1:16" s="2" customFormat="1" ht="18" customHeight="1" thickBot="1" x14ac:dyDescent="0.3">
      <c r="A36" s="24" t="s">
        <v>245</v>
      </c>
      <c r="B36" s="11">
        <f t="shared" si="1"/>
        <v>20189</v>
      </c>
      <c r="C36" s="25">
        <f t="shared" si="0"/>
        <v>83.900594273365741</v>
      </c>
      <c r="D36" s="13">
        <f t="shared" si="2"/>
        <v>3874</v>
      </c>
      <c r="E36" s="26">
        <f t="shared" si="3"/>
        <v>16.099405726634252</v>
      </c>
      <c r="F36" s="15">
        <f t="shared" si="4"/>
        <v>24063</v>
      </c>
      <c r="G36" s="16">
        <f t="shared" si="5"/>
        <v>10203</v>
      </c>
      <c r="H36" s="28">
        <f t="shared" si="6"/>
        <v>86.327100431508583</v>
      </c>
      <c r="I36" s="29">
        <v>1616</v>
      </c>
      <c r="J36" s="28">
        <f t="shared" si="7"/>
        <v>13.672899568491411</v>
      </c>
      <c r="K36" s="27">
        <v>11819</v>
      </c>
      <c r="L36" s="16">
        <f t="shared" si="8"/>
        <v>9986</v>
      </c>
      <c r="M36" s="26">
        <f t="shared" si="9"/>
        <v>81.558314276380273</v>
      </c>
      <c r="N36" s="29">
        <v>2258</v>
      </c>
      <c r="O36" s="26">
        <f t="shared" si="10"/>
        <v>18.441685723619734</v>
      </c>
      <c r="P36" s="27">
        <v>12244</v>
      </c>
    </row>
    <row r="37" spans="1:16" s="2" customFormat="1" ht="18" customHeight="1" thickBot="1" x14ac:dyDescent="0.3">
      <c r="A37" s="30" t="s">
        <v>18</v>
      </c>
      <c r="B37" s="31">
        <f>SUM(B7:B36)</f>
        <v>673138</v>
      </c>
      <c r="C37" s="32">
        <f t="shared" si="0"/>
        <v>83.214306465031811</v>
      </c>
      <c r="D37" s="33">
        <f>SUM(D7:D36)</f>
        <v>135783</v>
      </c>
      <c r="E37" s="34">
        <f t="shared" si="3"/>
        <v>16.785693534968186</v>
      </c>
      <c r="F37" s="35">
        <f>SUM(F7:F36)</f>
        <v>808921</v>
      </c>
      <c r="G37" s="36">
        <f>SUM(G7:G36)</f>
        <v>344206</v>
      </c>
      <c r="H37" s="37">
        <f t="shared" si="6"/>
        <v>88.192369776320163</v>
      </c>
      <c r="I37" s="38">
        <f>SUM(I7:I36)</f>
        <v>46084</v>
      </c>
      <c r="J37" s="37">
        <f t="shared" si="7"/>
        <v>11.807630223679828</v>
      </c>
      <c r="K37" s="35">
        <f>SUM(K7:K36)</f>
        <v>390290</v>
      </c>
      <c r="L37" s="36">
        <f>SUM(L7:L36)</f>
        <v>328932</v>
      </c>
      <c r="M37" s="34">
        <f t="shared" si="9"/>
        <v>78.573254250163032</v>
      </c>
      <c r="N37" s="38">
        <f>SUM(N7:N36)</f>
        <v>89699</v>
      </c>
      <c r="O37" s="34">
        <f t="shared" si="10"/>
        <v>21.426745749836968</v>
      </c>
      <c r="P37" s="35">
        <f>SUM(P7:P36)</f>
        <v>418631</v>
      </c>
    </row>
    <row r="38" spans="1:16" ht="15" customHeight="1" x14ac:dyDescent="0.25">
      <c r="A38" s="3" t="s">
        <v>31</v>
      </c>
      <c r="B38" s="3"/>
      <c r="C38" s="3"/>
      <c r="D38" s="3"/>
      <c r="E38" s="3"/>
      <c r="F38" s="3"/>
    </row>
    <row r="39" spans="1:16" ht="15" customHeight="1" x14ac:dyDescent="0.25">
      <c r="A39" s="3" t="s">
        <v>30</v>
      </c>
      <c r="B39" s="3"/>
      <c r="C39" s="3"/>
      <c r="D39" s="3"/>
      <c r="E39" s="3"/>
      <c r="F39" s="3"/>
    </row>
    <row r="40" spans="1:16" ht="15" customHeight="1" x14ac:dyDescent="0.25">
      <c r="A40" s="3" t="s">
        <v>382</v>
      </c>
      <c r="B40" s="3"/>
      <c r="C40" s="3"/>
      <c r="D40" s="3"/>
      <c r="E40" s="3"/>
      <c r="F40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80" orientation="landscape" r:id="rId1"/>
  <ignoredErrors>
    <ignoredError sqref="C7:C37 E37 H37 J37 M37 O37 E7:E3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outlinePr summaryBelow="0" summaryRight="0"/>
  </sheetPr>
  <dimension ref="A1:P43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25.7109375" style="39" customWidth="1"/>
    <col min="2" max="2" width="8.85546875" style="6" customWidth="1"/>
    <col min="3" max="3" width="8.7109375" style="6" customWidth="1"/>
    <col min="4" max="4" width="9.7109375" style="6" customWidth="1"/>
    <col min="5" max="5" width="8.7109375" style="6" customWidth="1"/>
    <col min="6" max="6" width="10.28515625" style="6" customWidth="1"/>
    <col min="7" max="7" width="8.85546875" style="6" customWidth="1"/>
    <col min="8" max="8" width="8.7109375" style="6" customWidth="1"/>
    <col min="9" max="9" width="9.7109375" style="6" customWidth="1"/>
    <col min="10" max="10" width="8.7109375" style="6" customWidth="1"/>
    <col min="11" max="11" width="10.28515625" style="6" customWidth="1"/>
    <col min="12" max="12" width="8.85546875" style="6" customWidth="1"/>
    <col min="13" max="13" width="8.7109375" style="6" customWidth="1"/>
    <col min="14" max="14" width="9.7109375" style="6" customWidth="1"/>
    <col min="15" max="15" width="8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9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5.95" customHeight="1" x14ac:dyDescent="0.25">
      <c r="A7" s="10" t="s">
        <v>50</v>
      </c>
      <c r="B7" s="11">
        <f>G7+L7</f>
        <v>96787</v>
      </c>
      <c r="C7" s="12">
        <f t="shared" ref="C7:C40" si="0">B7/F7*100</f>
        <v>93.875908090125222</v>
      </c>
      <c r="D7" s="13">
        <f>I7+N7</f>
        <v>6314</v>
      </c>
      <c r="E7" s="14">
        <f>D7/F7*100</f>
        <v>6.1240919098747826</v>
      </c>
      <c r="F7" s="15">
        <f>K7+P7</f>
        <v>103101</v>
      </c>
      <c r="G7" s="16">
        <f>K7-I7</f>
        <v>48286</v>
      </c>
      <c r="H7" s="17">
        <f>G7/K7*100</f>
        <v>96.715138404839166</v>
      </c>
      <c r="I7" s="18">
        <v>1640</v>
      </c>
      <c r="J7" s="17">
        <f>I7/K7*100</f>
        <v>3.2848615951608382</v>
      </c>
      <c r="K7" s="15">
        <v>49926</v>
      </c>
      <c r="L7" s="16">
        <f>P7-N7</f>
        <v>48501</v>
      </c>
      <c r="M7" s="14">
        <f>L7/P7*100</f>
        <v>91.210155148095907</v>
      </c>
      <c r="N7" s="18">
        <v>4674</v>
      </c>
      <c r="O7" s="14">
        <f>N7/P7*100</f>
        <v>8.789844851904089</v>
      </c>
      <c r="P7" s="15">
        <v>53175</v>
      </c>
    </row>
    <row r="8" spans="1:16" s="2" customFormat="1" ht="15.95" customHeight="1" x14ac:dyDescent="0.25">
      <c r="A8" s="10" t="s">
        <v>246</v>
      </c>
      <c r="B8" s="11">
        <f t="shared" ref="B8:B39" si="1">G8+L8</f>
        <v>49700</v>
      </c>
      <c r="C8" s="19">
        <f t="shared" si="0"/>
        <v>79.843205295034309</v>
      </c>
      <c r="D8" s="13">
        <f t="shared" ref="D8:D39" si="2">I8+N8</f>
        <v>12547</v>
      </c>
      <c r="E8" s="20">
        <f t="shared" ref="E8:E40" si="3">D8/F8*100</f>
        <v>20.156794704965701</v>
      </c>
      <c r="F8" s="15">
        <f t="shared" ref="F8:F39" si="4">K8+P8</f>
        <v>62247</v>
      </c>
      <c r="G8" s="16">
        <f t="shared" ref="G8:G39" si="5">K8-I8</f>
        <v>26788</v>
      </c>
      <c r="H8" s="22">
        <f t="shared" ref="H8:H40" si="6">G8/K8*100</f>
        <v>87.602603093626342</v>
      </c>
      <c r="I8" s="18">
        <v>3791</v>
      </c>
      <c r="J8" s="22">
        <f t="shared" ref="J8:J40" si="7">I8/K8*100</f>
        <v>12.397396906373654</v>
      </c>
      <c r="K8" s="15">
        <v>30579</v>
      </c>
      <c r="L8" s="16">
        <f t="shared" ref="L8:L39" si="8">P8-N8</f>
        <v>22912</v>
      </c>
      <c r="M8" s="20">
        <f t="shared" ref="M8:M40" si="9">L8/P8*100</f>
        <v>72.350637867879243</v>
      </c>
      <c r="N8" s="18">
        <v>8756</v>
      </c>
      <c r="O8" s="20">
        <f t="shared" ref="O8:O40" si="10">N8/P8*100</f>
        <v>27.649362132120753</v>
      </c>
      <c r="P8" s="15">
        <v>31668</v>
      </c>
    </row>
    <row r="9" spans="1:16" s="2" customFormat="1" ht="15.95" customHeight="1" x14ac:dyDescent="0.25">
      <c r="A9" s="10" t="s">
        <v>247</v>
      </c>
      <c r="B9" s="11">
        <f t="shared" si="1"/>
        <v>13879</v>
      </c>
      <c r="C9" s="19">
        <f t="shared" si="0"/>
        <v>87.581245661639429</v>
      </c>
      <c r="D9" s="13">
        <f t="shared" si="2"/>
        <v>1968</v>
      </c>
      <c r="E9" s="20">
        <f t="shared" si="3"/>
        <v>12.418754338360573</v>
      </c>
      <c r="F9" s="15">
        <f t="shared" si="4"/>
        <v>15847</v>
      </c>
      <c r="G9" s="16">
        <f t="shared" si="5"/>
        <v>7195</v>
      </c>
      <c r="H9" s="22">
        <f t="shared" si="6"/>
        <v>91.772959183673478</v>
      </c>
      <c r="I9" s="18">
        <v>645</v>
      </c>
      <c r="J9" s="22">
        <f t="shared" si="7"/>
        <v>8.2270408163265305</v>
      </c>
      <c r="K9" s="15">
        <v>7840</v>
      </c>
      <c r="L9" s="16">
        <f t="shared" si="8"/>
        <v>6684</v>
      </c>
      <c r="M9" s="20">
        <f t="shared" si="9"/>
        <v>83.47695766204572</v>
      </c>
      <c r="N9" s="18">
        <v>1323</v>
      </c>
      <c r="O9" s="20">
        <f t="shared" si="10"/>
        <v>16.523042337954291</v>
      </c>
      <c r="P9" s="15">
        <v>8007</v>
      </c>
    </row>
    <row r="10" spans="1:16" s="2" customFormat="1" ht="15.95" customHeight="1" x14ac:dyDescent="0.25">
      <c r="A10" s="10" t="s">
        <v>248</v>
      </c>
      <c r="B10" s="11">
        <f t="shared" si="1"/>
        <v>33855</v>
      </c>
      <c r="C10" s="19">
        <f t="shared" si="0"/>
        <v>78.930802946936495</v>
      </c>
      <c r="D10" s="13">
        <f t="shared" si="2"/>
        <v>9037</v>
      </c>
      <c r="E10" s="20">
        <f t="shared" si="3"/>
        <v>21.069197053063508</v>
      </c>
      <c r="F10" s="15">
        <f t="shared" si="4"/>
        <v>42892</v>
      </c>
      <c r="G10" s="16">
        <f t="shared" si="5"/>
        <v>17497</v>
      </c>
      <c r="H10" s="22">
        <f t="shared" si="6"/>
        <v>84.735338273039858</v>
      </c>
      <c r="I10" s="18">
        <v>3152</v>
      </c>
      <c r="J10" s="22">
        <f t="shared" si="7"/>
        <v>15.264661726960144</v>
      </c>
      <c r="K10" s="15">
        <v>20649</v>
      </c>
      <c r="L10" s="16">
        <f t="shared" si="8"/>
        <v>16358</v>
      </c>
      <c r="M10" s="20">
        <f t="shared" si="9"/>
        <v>73.542238007463027</v>
      </c>
      <c r="N10" s="18">
        <v>5885</v>
      </c>
      <c r="O10" s="20">
        <f t="shared" si="10"/>
        <v>26.457761992536977</v>
      </c>
      <c r="P10" s="15">
        <v>22243</v>
      </c>
    </row>
    <row r="11" spans="1:16" s="2" customFormat="1" ht="15.95" customHeight="1" x14ac:dyDescent="0.25">
      <c r="A11" s="10" t="s">
        <v>249</v>
      </c>
      <c r="B11" s="11">
        <f t="shared" si="1"/>
        <v>23763</v>
      </c>
      <c r="C11" s="19">
        <f t="shared" si="0"/>
        <v>72.859113904645099</v>
      </c>
      <c r="D11" s="13">
        <f t="shared" si="2"/>
        <v>8852</v>
      </c>
      <c r="E11" s="20">
        <f t="shared" si="3"/>
        <v>27.140886095354901</v>
      </c>
      <c r="F11" s="15">
        <f t="shared" si="4"/>
        <v>32615</v>
      </c>
      <c r="G11" s="16">
        <f t="shared" si="5"/>
        <v>13152</v>
      </c>
      <c r="H11" s="22">
        <f t="shared" si="6"/>
        <v>81.486988847583646</v>
      </c>
      <c r="I11" s="18">
        <v>2988</v>
      </c>
      <c r="J11" s="22">
        <f t="shared" si="7"/>
        <v>18.513011152416357</v>
      </c>
      <c r="K11" s="15">
        <v>16140</v>
      </c>
      <c r="L11" s="16">
        <f t="shared" si="8"/>
        <v>10611</v>
      </c>
      <c r="M11" s="20">
        <f t="shared" si="9"/>
        <v>64.406676783004556</v>
      </c>
      <c r="N11" s="18">
        <v>5864</v>
      </c>
      <c r="O11" s="20">
        <f t="shared" si="10"/>
        <v>35.593323216995451</v>
      </c>
      <c r="P11" s="15">
        <v>16475</v>
      </c>
    </row>
    <row r="12" spans="1:16" s="2" customFormat="1" ht="15.95" customHeight="1" x14ac:dyDescent="0.25">
      <c r="A12" s="10" t="s">
        <v>250</v>
      </c>
      <c r="B12" s="11">
        <f t="shared" si="1"/>
        <v>21760</v>
      </c>
      <c r="C12" s="19">
        <f t="shared" si="0"/>
        <v>79.663188724144234</v>
      </c>
      <c r="D12" s="13">
        <f t="shared" si="2"/>
        <v>5555</v>
      </c>
      <c r="E12" s="20">
        <f t="shared" si="3"/>
        <v>20.336811275855755</v>
      </c>
      <c r="F12" s="15">
        <f t="shared" si="4"/>
        <v>27315</v>
      </c>
      <c r="G12" s="16">
        <f t="shared" si="5"/>
        <v>11383</v>
      </c>
      <c r="H12" s="22">
        <f t="shared" si="6"/>
        <v>84.802205170230209</v>
      </c>
      <c r="I12" s="18">
        <v>2040</v>
      </c>
      <c r="J12" s="22">
        <f t="shared" si="7"/>
        <v>15.197794829769798</v>
      </c>
      <c r="K12" s="15">
        <v>13423</v>
      </c>
      <c r="L12" s="16">
        <f t="shared" si="8"/>
        <v>10377</v>
      </c>
      <c r="M12" s="20">
        <f t="shared" si="9"/>
        <v>74.697667722430168</v>
      </c>
      <c r="N12" s="18">
        <v>3515</v>
      </c>
      <c r="O12" s="20">
        <f t="shared" si="10"/>
        <v>25.302332277569821</v>
      </c>
      <c r="P12" s="15">
        <v>13892</v>
      </c>
    </row>
    <row r="13" spans="1:16" s="2" customFormat="1" ht="15.95" customHeight="1" x14ac:dyDescent="0.25">
      <c r="A13" s="10" t="s">
        <v>251</v>
      </c>
      <c r="B13" s="11">
        <f t="shared" si="1"/>
        <v>29229</v>
      </c>
      <c r="C13" s="19">
        <f t="shared" si="0"/>
        <v>88.153331121633443</v>
      </c>
      <c r="D13" s="13">
        <f t="shared" si="2"/>
        <v>3928</v>
      </c>
      <c r="E13" s="20">
        <f t="shared" si="3"/>
        <v>11.846668878366559</v>
      </c>
      <c r="F13" s="15">
        <f t="shared" si="4"/>
        <v>33157</v>
      </c>
      <c r="G13" s="16">
        <f t="shared" si="5"/>
        <v>14388</v>
      </c>
      <c r="H13" s="22">
        <f t="shared" si="6"/>
        <v>91.277041172365671</v>
      </c>
      <c r="I13" s="23">
        <v>1375</v>
      </c>
      <c r="J13" s="22">
        <f t="shared" si="7"/>
        <v>8.7229588276343328</v>
      </c>
      <c r="K13" s="21">
        <v>15763</v>
      </c>
      <c r="L13" s="16">
        <f t="shared" si="8"/>
        <v>14841</v>
      </c>
      <c r="M13" s="20">
        <f t="shared" si="9"/>
        <v>85.322525008623657</v>
      </c>
      <c r="N13" s="23">
        <v>2553</v>
      </c>
      <c r="O13" s="20">
        <f t="shared" si="10"/>
        <v>14.677474991376338</v>
      </c>
      <c r="P13" s="21">
        <v>17394</v>
      </c>
    </row>
    <row r="14" spans="1:16" s="2" customFormat="1" ht="15.95" customHeight="1" x14ac:dyDescent="0.25">
      <c r="A14" s="10" t="s">
        <v>252</v>
      </c>
      <c r="B14" s="11">
        <f t="shared" si="1"/>
        <v>30006</v>
      </c>
      <c r="C14" s="19">
        <f t="shared" si="0"/>
        <v>73.394809578553435</v>
      </c>
      <c r="D14" s="13">
        <f t="shared" si="2"/>
        <v>10877</v>
      </c>
      <c r="E14" s="20">
        <f t="shared" si="3"/>
        <v>26.605190421446569</v>
      </c>
      <c r="F14" s="15">
        <f t="shared" si="4"/>
        <v>40883</v>
      </c>
      <c r="G14" s="16">
        <f t="shared" si="5"/>
        <v>15003</v>
      </c>
      <c r="H14" s="22">
        <f t="shared" si="6"/>
        <v>80.466613032984711</v>
      </c>
      <c r="I14" s="23">
        <v>3642</v>
      </c>
      <c r="J14" s="22">
        <f t="shared" si="7"/>
        <v>19.533386967015286</v>
      </c>
      <c r="K14" s="21">
        <v>18645</v>
      </c>
      <c r="L14" s="16">
        <f t="shared" si="8"/>
        <v>15003</v>
      </c>
      <c r="M14" s="20">
        <f t="shared" si="9"/>
        <v>67.46559942440868</v>
      </c>
      <c r="N14" s="23">
        <v>7235</v>
      </c>
      <c r="O14" s="20">
        <f t="shared" si="10"/>
        <v>32.534400575591334</v>
      </c>
      <c r="P14" s="21">
        <v>22238</v>
      </c>
    </row>
    <row r="15" spans="1:16" s="2" customFormat="1" ht="15.95" customHeight="1" x14ac:dyDescent="0.25">
      <c r="A15" s="10" t="s">
        <v>253</v>
      </c>
      <c r="B15" s="11">
        <f t="shared" si="1"/>
        <v>27077</v>
      </c>
      <c r="C15" s="19">
        <f t="shared" si="0"/>
        <v>76.655436967415</v>
      </c>
      <c r="D15" s="13">
        <f t="shared" si="2"/>
        <v>8246</v>
      </c>
      <c r="E15" s="20">
        <f t="shared" si="3"/>
        <v>23.344563032585</v>
      </c>
      <c r="F15" s="15">
        <f t="shared" si="4"/>
        <v>35323</v>
      </c>
      <c r="G15" s="16">
        <f t="shared" si="5"/>
        <v>14199</v>
      </c>
      <c r="H15" s="22">
        <f t="shared" si="6"/>
        <v>82.831641582079101</v>
      </c>
      <c r="I15" s="23">
        <v>2943</v>
      </c>
      <c r="J15" s="22">
        <f t="shared" si="7"/>
        <v>17.168358417920896</v>
      </c>
      <c r="K15" s="21">
        <v>17142</v>
      </c>
      <c r="L15" s="16">
        <f t="shared" si="8"/>
        <v>12878</v>
      </c>
      <c r="M15" s="20">
        <f t="shared" si="9"/>
        <v>70.832187448435178</v>
      </c>
      <c r="N15" s="23">
        <v>5303</v>
      </c>
      <c r="O15" s="20">
        <f t="shared" si="10"/>
        <v>29.167812551564822</v>
      </c>
      <c r="P15" s="21">
        <v>18181</v>
      </c>
    </row>
    <row r="16" spans="1:16" s="2" customFormat="1" ht="15.95" customHeight="1" x14ac:dyDescent="0.25">
      <c r="A16" s="10" t="s">
        <v>204</v>
      </c>
      <c r="B16" s="11">
        <f t="shared" si="1"/>
        <v>18077</v>
      </c>
      <c r="C16" s="19">
        <f t="shared" si="0"/>
        <v>63.743432420043021</v>
      </c>
      <c r="D16" s="13">
        <f t="shared" si="2"/>
        <v>10282</v>
      </c>
      <c r="E16" s="20">
        <f t="shared" si="3"/>
        <v>36.256567579956979</v>
      </c>
      <c r="F16" s="15">
        <f t="shared" si="4"/>
        <v>28359</v>
      </c>
      <c r="G16" s="16">
        <f t="shared" si="5"/>
        <v>10136</v>
      </c>
      <c r="H16" s="22">
        <f t="shared" si="6"/>
        <v>73.502538071065999</v>
      </c>
      <c r="I16" s="23">
        <v>3654</v>
      </c>
      <c r="J16" s="22">
        <f t="shared" si="7"/>
        <v>26.497461928934008</v>
      </c>
      <c r="K16" s="21">
        <v>13790</v>
      </c>
      <c r="L16" s="16">
        <f t="shared" si="8"/>
        <v>7941</v>
      </c>
      <c r="M16" s="20">
        <f t="shared" si="9"/>
        <v>54.506143180726198</v>
      </c>
      <c r="N16" s="23">
        <v>6628</v>
      </c>
      <c r="O16" s="20">
        <f t="shared" si="10"/>
        <v>45.493856819273795</v>
      </c>
      <c r="P16" s="21">
        <v>14569</v>
      </c>
    </row>
    <row r="17" spans="1:16" s="2" customFormat="1" ht="15.95" customHeight="1" x14ac:dyDescent="0.25">
      <c r="A17" s="10" t="s">
        <v>254</v>
      </c>
      <c r="B17" s="11">
        <f t="shared" si="1"/>
        <v>24625</v>
      </c>
      <c r="C17" s="19">
        <f t="shared" si="0"/>
        <v>75.393423550303112</v>
      </c>
      <c r="D17" s="13">
        <f t="shared" si="2"/>
        <v>8037</v>
      </c>
      <c r="E17" s="20">
        <f t="shared" si="3"/>
        <v>24.606576449696895</v>
      </c>
      <c r="F17" s="15">
        <f t="shared" si="4"/>
        <v>32662</v>
      </c>
      <c r="G17" s="16">
        <f t="shared" si="5"/>
        <v>12654</v>
      </c>
      <c r="H17" s="22">
        <f t="shared" si="6"/>
        <v>80.032888495351344</v>
      </c>
      <c r="I17" s="23">
        <v>3157</v>
      </c>
      <c r="J17" s="22">
        <f t="shared" si="7"/>
        <v>19.967111504648663</v>
      </c>
      <c r="K17" s="21">
        <v>15811</v>
      </c>
      <c r="L17" s="16">
        <f t="shared" si="8"/>
        <v>11971</v>
      </c>
      <c r="M17" s="20">
        <f t="shared" si="9"/>
        <v>71.040294344549281</v>
      </c>
      <c r="N17" s="23">
        <v>4880</v>
      </c>
      <c r="O17" s="20">
        <f t="shared" si="10"/>
        <v>28.959705655450712</v>
      </c>
      <c r="P17" s="21">
        <v>16851</v>
      </c>
    </row>
    <row r="18" spans="1:16" s="2" customFormat="1" ht="15.95" customHeight="1" x14ac:dyDescent="0.25">
      <c r="A18" s="10" t="s">
        <v>116</v>
      </c>
      <c r="B18" s="11">
        <f t="shared" si="1"/>
        <v>33029</v>
      </c>
      <c r="C18" s="19">
        <f t="shared" si="0"/>
        <v>80.523184943195673</v>
      </c>
      <c r="D18" s="13">
        <f t="shared" si="2"/>
        <v>7989</v>
      </c>
      <c r="E18" s="20">
        <f t="shared" si="3"/>
        <v>19.47681505680433</v>
      </c>
      <c r="F18" s="15">
        <f t="shared" si="4"/>
        <v>41018</v>
      </c>
      <c r="G18" s="16">
        <f t="shared" si="5"/>
        <v>16869</v>
      </c>
      <c r="H18" s="22">
        <f t="shared" si="6"/>
        <v>84.378751500600231</v>
      </c>
      <c r="I18" s="23">
        <v>3123</v>
      </c>
      <c r="J18" s="22">
        <f t="shared" si="7"/>
        <v>15.621248499399758</v>
      </c>
      <c r="K18" s="21">
        <v>19992</v>
      </c>
      <c r="L18" s="16">
        <f t="shared" si="8"/>
        <v>16160</v>
      </c>
      <c r="M18" s="20">
        <f t="shared" si="9"/>
        <v>76.857224388851904</v>
      </c>
      <c r="N18" s="23">
        <v>4866</v>
      </c>
      <c r="O18" s="20">
        <f t="shared" si="10"/>
        <v>23.142775611148103</v>
      </c>
      <c r="P18" s="21">
        <v>21026</v>
      </c>
    </row>
    <row r="19" spans="1:16" s="2" customFormat="1" ht="15.95" customHeight="1" x14ac:dyDescent="0.25">
      <c r="A19" s="10" t="s">
        <v>255</v>
      </c>
      <c r="B19" s="11">
        <f t="shared" si="1"/>
        <v>12590</v>
      </c>
      <c r="C19" s="19">
        <f t="shared" si="0"/>
        <v>57.850480172770304</v>
      </c>
      <c r="D19" s="13">
        <f t="shared" si="2"/>
        <v>9173</v>
      </c>
      <c r="E19" s="20">
        <f t="shared" si="3"/>
        <v>42.149519827229703</v>
      </c>
      <c r="F19" s="15">
        <f t="shared" si="4"/>
        <v>21763</v>
      </c>
      <c r="G19" s="16">
        <f t="shared" si="5"/>
        <v>7239</v>
      </c>
      <c r="H19" s="22">
        <f t="shared" si="6"/>
        <v>67.289459007250414</v>
      </c>
      <c r="I19" s="23">
        <v>3519</v>
      </c>
      <c r="J19" s="22">
        <f t="shared" si="7"/>
        <v>32.710540992749578</v>
      </c>
      <c r="K19" s="21">
        <v>10758</v>
      </c>
      <c r="L19" s="16">
        <f t="shared" si="8"/>
        <v>5351</v>
      </c>
      <c r="M19" s="20">
        <f t="shared" si="9"/>
        <v>48.623353021353935</v>
      </c>
      <c r="N19" s="23">
        <v>5654</v>
      </c>
      <c r="O19" s="20">
        <f t="shared" si="10"/>
        <v>51.376646978646065</v>
      </c>
      <c r="P19" s="21">
        <v>11005</v>
      </c>
    </row>
    <row r="20" spans="1:16" s="2" customFormat="1" ht="15.95" customHeight="1" x14ac:dyDescent="0.25">
      <c r="A20" s="10" t="s">
        <v>256</v>
      </c>
      <c r="B20" s="11">
        <f t="shared" si="1"/>
        <v>7555</v>
      </c>
      <c r="C20" s="19">
        <f t="shared" si="0"/>
        <v>65.632872904178612</v>
      </c>
      <c r="D20" s="13">
        <f t="shared" si="2"/>
        <v>3956</v>
      </c>
      <c r="E20" s="20">
        <f t="shared" si="3"/>
        <v>34.367127095821388</v>
      </c>
      <c r="F20" s="15">
        <f t="shared" si="4"/>
        <v>11511</v>
      </c>
      <c r="G20" s="16">
        <f t="shared" si="5"/>
        <v>4258</v>
      </c>
      <c r="H20" s="22">
        <f t="shared" si="6"/>
        <v>77.109742846794632</v>
      </c>
      <c r="I20" s="23">
        <v>1264</v>
      </c>
      <c r="J20" s="22">
        <f t="shared" si="7"/>
        <v>22.890257153205358</v>
      </c>
      <c r="K20" s="21">
        <v>5522</v>
      </c>
      <c r="L20" s="16">
        <f t="shared" si="8"/>
        <v>3297</v>
      </c>
      <c r="M20" s="20">
        <f t="shared" si="9"/>
        <v>55.050926698948068</v>
      </c>
      <c r="N20" s="23">
        <v>2692</v>
      </c>
      <c r="O20" s="20">
        <f t="shared" si="10"/>
        <v>44.949073301051925</v>
      </c>
      <c r="P20" s="21">
        <v>5989</v>
      </c>
    </row>
    <row r="21" spans="1:16" s="2" customFormat="1" ht="15.95" customHeight="1" x14ac:dyDescent="0.25">
      <c r="A21" s="10" t="s">
        <v>257</v>
      </c>
      <c r="B21" s="11">
        <f t="shared" si="1"/>
        <v>17579</v>
      </c>
      <c r="C21" s="19">
        <f t="shared" si="0"/>
        <v>67.239137086903298</v>
      </c>
      <c r="D21" s="13">
        <f t="shared" si="2"/>
        <v>8565</v>
      </c>
      <c r="E21" s="20">
        <f t="shared" si="3"/>
        <v>32.760862913096695</v>
      </c>
      <c r="F21" s="15">
        <f t="shared" si="4"/>
        <v>26144</v>
      </c>
      <c r="G21" s="16">
        <f t="shared" si="5"/>
        <v>9424</v>
      </c>
      <c r="H21" s="22">
        <f t="shared" si="6"/>
        <v>76.320051830255906</v>
      </c>
      <c r="I21" s="23">
        <v>2924</v>
      </c>
      <c r="J21" s="22">
        <f t="shared" si="7"/>
        <v>23.67994816974409</v>
      </c>
      <c r="K21" s="21">
        <v>12348</v>
      </c>
      <c r="L21" s="16">
        <f t="shared" si="8"/>
        <v>8155</v>
      </c>
      <c r="M21" s="20">
        <f t="shared" si="9"/>
        <v>59.111336619309938</v>
      </c>
      <c r="N21" s="23">
        <v>5641</v>
      </c>
      <c r="O21" s="20">
        <f t="shared" si="10"/>
        <v>40.888663380690055</v>
      </c>
      <c r="P21" s="21">
        <v>13796</v>
      </c>
    </row>
    <row r="22" spans="1:16" s="2" customFormat="1" ht="15.95" customHeight="1" x14ac:dyDescent="0.25">
      <c r="A22" s="10" t="s">
        <v>258</v>
      </c>
      <c r="B22" s="11">
        <f t="shared" si="1"/>
        <v>10091</v>
      </c>
      <c r="C22" s="19">
        <f t="shared" si="0"/>
        <v>57.814827546694168</v>
      </c>
      <c r="D22" s="13">
        <f t="shared" si="2"/>
        <v>7363</v>
      </c>
      <c r="E22" s="20">
        <f t="shared" si="3"/>
        <v>42.185172453305832</v>
      </c>
      <c r="F22" s="15">
        <f t="shared" si="4"/>
        <v>17454</v>
      </c>
      <c r="G22" s="16">
        <f t="shared" si="5"/>
        <v>5593</v>
      </c>
      <c r="H22" s="22">
        <f t="shared" si="6"/>
        <v>67.679090029041618</v>
      </c>
      <c r="I22" s="23">
        <v>2671</v>
      </c>
      <c r="J22" s="22">
        <f t="shared" si="7"/>
        <v>32.320909970958375</v>
      </c>
      <c r="K22" s="21">
        <v>8264</v>
      </c>
      <c r="L22" s="16">
        <f t="shared" si="8"/>
        <v>4498</v>
      </c>
      <c r="M22" s="20">
        <f t="shared" si="9"/>
        <v>48.944504896626768</v>
      </c>
      <c r="N22" s="23">
        <v>4692</v>
      </c>
      <c r="O22" s="20">
        <f t="shared" si="10"/>
        <v>51.055495103373225</v>
      </c>
      <c r="P22" s="21">
        <v>9190</v>
      </c>
    </row>
    <row r="23" spans="1:16" s="2" customFormat="1" ht="15.95" customHeight="1" x14ac:dyDescent="0.25">
      <c r="A23" s="10" t="s">
        <v>259</v>
      </c>
      <c r="B23" s="11">
        <f t="shared" si="1"/>
        <v>22177</v>
      </c>
      <c r="C23" s="19">
        <f t="shared" si="0"/>
        <v>69.59236828066652</v>
      </c>
      <c r="D23" s="13">
        <f t="shared" si="2"/>
        <v>9690</v>
      </c>
      <c r="E23" s="20">
        <f t="shared" si="3"/>
        <v>30.407631719333477</v>
      </c>
      <c r="F23" s="15">
        <f t="shared" si="4"/>
        <v>31867</v>
      </c>
      <c r="G23" s="16">
        <f t="shared" si="5"/>
        <v>11978</v>
      </c>
      <c r="H23" s="22">
        <f t="shared" si="6"/>
        <v>78.410578685519766</v>
      </c>
      <c r="I23" s="23">
        <v>3298</v>
      </c>
      <c r="J23" s="22">
        <f t="shared" si="7"/>
        <v>21.58942131448023</v>
      </c>
      <c r="K23" s="21">
        <v>15276</v>
      </c>
      <c r="L23" s="16">
        <f t="shared" si="8"/>
        <v>10199</v>
      </c>
      <c r="M23" s="20">
        <f t="shared" si="9"/>
        <v>61.473087818696882</v>
      </c>
      <c r="N23" s="23">
        <v>6392</v>
      </c>
      <c r="O23" s="20">
        <f t="shared" si="10"/>
        <v>38.526912181303111</v>
      </c>
      <c r="P23" s="21">
        <v>16591</v>
      </c>
    </row>
    <row r="24" spans="1:16" s="2" customFormat="1" ht="15.95" customHeight="1" x14ac:dyDescent="0.25">
      <c r="A24" s="10" t="s">
        <v>260</v>
      </c>
      <c r="B24" s="11">
        <f t="shared" si="1"/>
        <v>20506</v>
      </c>
      <c r="C24" s="19">
        <f t="shared" si="0"/>
        <v>55.914271691116326</v>
      </c>
      <c r="D24" s="13">
        <f t="shared" si="2"/>
        <v>16168</v>
      </c>
      <c r="E24" s="20">
        <f t="shared" si="3"/>
        <v>44.085728308883674</v>
      </c>
      <c r="F24" s="15">
        <f t="shared" si="4"/>
        <v>36674</v>
      </c>
      <c r="G24" s="16">
        <f t="shared" si="5"/>
        <v>11513</v>
      </c>
      <c r="H24" s="22">
        <f t="shared" si="6"/>
        <v>64.727047843930961</v>
      </c>
      <c r="I24" s="23">
        <v>6274</v>
      </c>
      <c r="J24" s="22">
        <f t="shared" si="7"/>
        <v>35.272952156069039</v>
      </c>
      <c r="K24" s="21">
        <v>17787</v>
      </c>
      <c r="L24" s="16">
        <f t="shared" si="8"/>
        <v>8993</v>
      </c>
      <c r="M24" s="20">
        <f t="shared" si="9"/>
        <v>47.614761476147613</v>
      </c>
      <c r="N24" s="23">
        <v>9894</v>
      </c>
      <c r="O24" s="20">
        <f t="shared" si="10"/>
        <v>52.385238523852387</v>
      </c>
      <c r="P24" s="21">
        <v>18887</v>
      </c>
    </row>
    <row r="25" spans="1:16" s="2" customFormat="1" ht="15.95" customHeight="1" x14ac:dyDescent="0.25">
      <c r="A25" s="10" t="s">
        <v>261</v>
      </c>
      <c r="B25" s="11">
        <f t="shared" si="1"/>
        <v>19278</v>
      </c>
      <c r="C25" s="19">
        <f t="shared" si="0"/>
        <v>70.690477063547362</v>
      </c>
      <c r="D25" s="13">
        <f t="shared" si="2"/>
        <v>7993</v>
      </c>
      <c r="E25" s="20">
        <f t="shared" si="3"/>
        <v>29.309522936452641</v>
      </c>
      <c r="F25" s="15">
        <f t="shared" si="4"/>
        <v>27271</v>
      </c>
      <c r="G25" s="16">
        <f t="shared" si="5"/>
        <v>10118</v>
      </c>
      <c r="H25" s="22">
        <f t="shared" si="6"/>
        <v>77.0191063408693</v>
      </c>
      <c r="I25" s="23">
        <v>3019</v>
      </c>
      <c r="J25" s="22">
        <f t="shared" si="7"/>
        <v>22.9808936591307</v>
      </c>
      <c r="K25" s="21">
        <v>13137</v>
      </c>
      <c r="L25" s="16">
        <f t="shared" si="8"/>
        <v>9160</v>
      </c>
      <c r="M25" s="20">
        <f t="shared" si="9"/>
        <v>64.808263761143351</v>
      </c>
      <c r="N25" s="23">
        <v>4974</v>
      </c>
      <c r="O25" s="20">
        <f t="shared" si="10"/>
        <v>35.191736238856656</v>
      </c>
      <c r="P25" s="21">
        <v>14134</v>
      </c>
    </row>
    <row r="26" spans="1:16" s="2" customFormat="1" ht="15.95" customHeight="1" x14ac:dyDescent="0.25">
      <c r="A26" s="10" t="s">
        <v>262</v>
      </c>
      <c r="B26" s="11">
        <f t="shared" si="1"/>
        <v>21457</v>
      </c>
      <c r="C26" s="19">
        <f t="shared" si="0"/>
        <v>76.353996156857164</v>
      </c>
      <c r="D26" s="13">
        <f t="shared" si="2"/>
        <v>6645</v>
      </c>
      <c r="E26" s="20">
        <f t="shared" si="3"/>
        <v>23.646003843142836</v>
      </c>
      <c r="F26" s="15">
        <f t="shared" si="4"/>
        <v>28102</v>
      </c>
      <c r="G26" s="16">
        <f t="shared" si="5"/>
        <v>11871</v>
      </c>
      <c r="H26" s="22">
        <f t="shared" si="6"/>
        <v>84.902016878844236</v>
      </c>
      <c r="I26" s="23">
        <v>2111</v>
      </c>
      <c r="J26" s="22">
        <f t="shared" si="7"/>
        <v>15.097983121155773</v>
      </c>
      <c r="K26" s="21">
        <v>13982</v>
      </c>
      <c r="L26" s="16">
        <f t="shared" si="8"/>
        <v>9586</v>
      </c>
      <c r="M26" s="20">
        <f t="shared" si="9"/>
        <v>67.889518413597742</v>
      </c>
      <c r="N26" s="23">
        <v>4534</v>
      </c>
      <c r="O26" s="20">
        <f t="shared" si="10"/>
        <v>32.110481586402265</v>
      </c>
      <c r="P26" s="21">
        <v>14120</v>
      </c>
    </row>
    <row r="27" spans="1:16" s="2" customFormat="1" ht="15.95" customHeight="1" x14ac:dyDescent="0.25">
      <c r="A27" s="10" t="s">
        <v>263</v>
      </c>
      <c r="B27" s="11">
        <f t="shared" si="1"/>
        <v>5702</v>
      </c>
      <c r="C27" s="19">
        <f t="shared" si="0"/>
        <v>77.116581011631041</v>
      </c>
      <c r="D27" s="13">
        <f t="shared" si="2"/>
        <v>1692</v>
      </c>
      <c r="E27" s="20">
        <f t="shared" si="3"/>
        <v>22.883418988368948</v>
      </c>
      <c r="F27" s="15">
        <f t="shared" si="4"/>
        <v>7394</v>
      </c>
      <c r="G27" s="16">
        <f t="shared" si="5"/>
        <v>3092</v>
      </c>
      <c r="H27" s="22">
        <f t="shared" si="6"/>
        <v>84.204793028322442</v>
      </c>
      <c r="I27" s="23">
        <v>580</v>
      </c>
      <c r="J27" s="22">
        <f t="shared" si="7"/>
        <v>15.795206971677562</v>
      </c>
      <c r="K27" s="21">
        <v>3672</v>
      </c>
      <c r="L27" s="16">
        <f t="shared" si="8"/>
        <v>2610</v>
      </c>
      <c r="M27" s="20">
        <f t="shared" si="9"/>
        <v>70.123589468027944</v>
      </c>
      <c r="N27" s="23">
        <v>1112</v>
      </c>
      <c r="O27" s="20">
        <f t="shared" si="10"/>
        <v>29.876410531972059</v>
      </c>
      <c r="P27" s="21">
        <v>3722</v>
      </c>
    </row>
    <row r="28" spans="1:16" s="2" customFormat="1" ht="15.95" customHeight="1" x14ac:dyDescent="0.25">
      <c r="A28" s="10" t="s">
        <v>264</v>
      </c>
      <c r="B28" s="11">
        <f t="shared" si="1"/>
        <v>9100</v>
      </c>
      <c r="C28" s="19">
        <f t="shared" si="0"/>
        <v>64.397424103035888</v>
      </c>
      <c r="D28" s="13">
        <f t="shared" si="2"/>
        <v>5031</v>
      </c>
      <c r="E28" s="20">
        <f t="shared" si="3"/>
        <v>35.602575896964126</v>
      </c>
      <c r="F28" s="15">
        <f t="shared" si="4"/>
        <v>14131</v>
      </c>
      <c r="G28" s="16">
        <f t="shared" si="5"/>
        <v>5055</v>
      </c>
      <c r="H28" s="22">
        <f t="shared" si="6"/>
        <v>77.590176515732921</v>
      </c>
      <c r="I28" s="23">
        <v>1460</v>
      </c>
      <c r="J28" s="22">
        <f t="shared" si="7"/>
        <v>22.409823484267076</v>
      </c>
      <c r="K28" s="21">
        <v>6515</v>
      </c>
      <c r="L28" s="16">
        <f t="shared" si="8"/>
        <v>4045</v>
      </c>
      <c r="M28" s="20">
        <f t="shared" si="9"/>
        <v>53.111869747899156</v>
      </c>
      <c r="N28" s="23">
        <v>3571</v>
      </c>
      <c r="O28" s="20">
        <f t="shared" si="10"/>
        <v>46.888130252100844</v>
      </c>
      <c r="P28" s="21">
        <v>7616</v>
      </c>
    </row>
    <row r="29" spans="1:16" s="2" customFormat="1" ht="15.95" customHeight="1" x14ac:dyDescent="0.25">
      <c r="A29" s="10" t="s">
        <v>265</v>
      </c>
      <c r="B29" s="11">
        <f t="shared" si="1"/>
        <v>13360</v>
      </c>
      <c r="C29" s="19">
        <f t="shared" si="0"/>
        <v>71.078952968716749</v>
      </c>
      <c r="D29" s="13">
        <f t="shared" si="2"/>
        <v>5436</v>
      </c>
      <c r="E29" s="20">
        <f t="shared" si="3"/>
        <v>28.921047031283255</v>
      </c>
      <c r="F29" s="15">
        <f t="shared" si="4"/>
        <v>18796</v>
      </c>
      <c r="G29" s="16">
        <f t="shared" si="5"/>
        <v>7304</v>
      </c>
      <c r="H29" s="22">
        <f t="shared" si="6"/>
        <v>82.962289868241712</v>
      </c>
      <c r="I29" s="23">
        <v>1500</v>
      </c>
      <c r="J29" s="22">
        <f t="shared" si="7"/>
        <v>17.037710131758292</v>
      </c>
      <c r="K29" s="21">
        <v>8804</v>
      </c>
      <c r="L29" s="16">
        <f t="shared" si="8"/>
        <v>6056</v>
      </c>
      <c r="M29" s="20">
        <f t="shared" si="9"/>
        <v>60.608486789431545</v>
      </c>
      <c r="N29" s="23">
        <v>3936</v>
      </c>
      <c r="O29" s="20">
        <f t="shared" si="10"/>
        <v>39.391513210568455</v>
      </c>
      <c r="P29" s="21">
        <v>9992</v>
      </c>
    </row>
    <row r="30" spans="1:16" s="2" customFormat="1" ht="15.95" customHeight="1" x14ac:dyDescent="0.25">
      <c r="A30" s="10" t="s">
        <v>266</v>
      </c>
      <c r="B30" s="11">
        <f t="shared" si="1"/>
        <v>11495</v>
      </c>
      <c r="C30" s="19">
        <f t="shared" si="0"/>
        <v>83.140460002893107</v>
      </c>
      <c r="D30" s="13">
        <f t="shared" si="2"/>
        <v>2331</v>
      </c>
      <c r="E30" s="20">
        <f t="shared" si="3"/>
        <v>16.8595399971069</v>
      </c>
      <c r="F30" s="15">
        <f t="shared" si="4"/>
        <v>13826</v>
      </c>
      <c r="G30" s="16">
        <f t="shared" si="5"/>
        <v>5907</v>
      </c>
      <c r="H30" s="22">
        <f t="shared" si="6"/>
        <v>86.283961437335662</v>
      </c>
      <c r="I30" s="23">
        <v>939</v>
      </c>
      <c r="J30" s="22">
        <f t="shared" si="7"/>
        <v>13.716038562664329</v>
      </c>
      <c r="K30" s="21">
        <v>6846</v>
      </c>
      <c r="L30" s="16">
        <f t="shared" si="8"/>
        <v>5588</v>
      </c>
      <c r="M30" s="20">
        <f t="shared" si="9"/>
        <v>80.05730659025788</v>
      </c>
      <c r="N30" s="23">
        <v>1392</v>
      </c>
      <c r="O30" s="20">
        <f t="shared" si="10"/>
        <v>19.94269340974212</v>
      </c>
      <c r="P30" s="21">
        <v>6980</v>
      </c>
    </row>
    <row r="31" spans="1:16" s="2" customFormat="1" ht="15.95" customHeight="1" x14ac:dyDescent="0.25">
      <c r="A31" s="10" t="s">
        <v>267</v>
      </c>
      <c r="B31" s="11">
        <f t="shared" si="1"/>
        <v>11552</v>
      </c>
      <c r="C31" s="19">
        <f t="shared" si="0"/>
        <v>68.856172140430346</v>
      </c>
      <c r="D31" s="13">
        <f t="shared" si="2"/>
        <v>5225</v>
      </c>
      <c r="E31" s="20">
        <f t="shared" si="3"/>
        <v>31.143827859569651</v>
      </c>
      <c r="F31" s="15">
        <f t="shared" si="4"/>
        <v>16777</v>
      </c>
      <c r="G31" s="16">
        <f t="shared" si="5"/>
        <v>6453</v>
      </c>
      <c r="H31" s="22">
        <f t="shared" si="6"/>
        <v>79.24597814073438</v>
      </c>
      <c r="I31" s="23">
        <v>1690</v>
      </c>
      <c r="J31" s="22">
        <f t="shared" si="7"/>
        <v>20.754021859265627</v>
      </c>
      <c r="K31" s="21">
        <v>8143</v>
      </c>
      <c r="L31" s="16">
        <f t="shared" si="8"/>
        <v>5099</v>
      </c>
      <c r="M31" s="20">
        <f t="shared" si="9"/>
        <v>59.057215659022468</v>
      </c>
      <c r="N31" s="23">
        <v>3535</v>
      </c>
      <c r="O31" s="20">
        <f t="shared" si="10"/>
        <v>40.942784340977525</v>
      </c>
      <c r="P31" s="21">
        <v>8634</v>
      </c>
    </row>
    <row r="32" spans="1:16" s="2" customFormat="1" ht="15.95" customHeight="1" x14ac:dyDescent="0.25">
      <c r="A32" s="10" t="s">
        <v>268</v>
      </c>
      <c r="B32" s="11">
        <f t="shared" si="1"/>
        <v>59818</v>
      </c>
      <c r="C32" s="19">
        <f t="shared" si="0"/>
        <v>73.97267050021641</v>
      </c>
      <c r="D32" s="13">
        <f t="shared" si="2"/>
        <v>21047</v>
      </c>
      <c r="E32" s="20">
        <f t="shared" si="3"/>
        <v>26.02732949978359</v>
      </c>
      <c r="F32" s="15">
        <f t="shared" si="4"/>
        <v>80865</v>
      </c>
      <c r="G32" s="16">
        <f t="shared" si="5"/>
        <v>32403</v>
      </c>
      <c r="H32" s="22">
        <f t="shared" si="6"/>
        <v>80.562392779891098</v>
      </c>
      <c r="I32" s="23">
        <v>7818</v>
      </c>
      <c r="J32" s="22">
        <f t="shared" si="7"/>
        <v>19.437607220108898</v>
      </c>
      <c r="K32" s="21">
        <v>40221</v>
      </c>
      <c r="L32" s="16">
        <f t="shared" si="8"/>
        <v>27415</v>
      </c>
      <c r="M32" s="20">
        <f t="shared" si="9"/>
        <v>67.451530361184922</v>
      </c>
      <c r="N32" s="23">
        <v>13229</v>
      </c>
      <c r="O32" s="20">
        <f t="shared" si="10"/>
        <v>32.548469638815078</v>
      </c>
      <c r="P32" s="21">
        <v>40644</v>
      </c>
    </row>
    <row r="33" spans="1:16" s="2" customFormat="1" ht="15.95" customHeight="1" x14ac:dyDescent="0.25">
      <c r="A33" s="10" t="s">
        <v>269</v>
      </c>
      <c r="B33" s="11">
        <f t="shared" si="1"/>
        <v>29569</v>
      </c>
      <c r="C33" s="19">
        <f t="shared" si="0"/>
        <v>72.489029442769237</v>
      </c>
      <c r="D33" s="13">
        <f t="shared" si="2"/>
        <v>11222</v>
      </c>
      <c r="E33" s="20">
        <f t="shared" si="3"/>
        <v>27.510970557230763</v>
      </c>
      <c r="F33" s="15">
        <f t="shared" si="4"/>
        <v>40791</v>
      </c>
      <c r="G33" s="16">
        <f t="shared" si="5"/>
        <v>15512</v>
      </c>
      <c r="H33" s="22">
        <f t="shared" si="6"/>
        <v>82.100137609823221</v>
      </c>
      <c r="I33" s="23">
        <v>3382</v>
      </c>
      <c r="J33" s="22">
        <f t="shared" si="7"/>
        <v>17.899862390176775</v>
      </c>
      <c r="K33" s="21">
        <v>18894</v>
      </c>
      <c r="L33" s="16">
        <f t="shared" si="8"/>
        <v>14057</v>
      </c>
      <c r="M33" s="20">
        <f t="shared" si="9"/>
        <v>64.196008585651001</v>
      </c>
      <c r="N33" s="23">
        <v>7840</v>
      </c>
      <c r="O33" s="20">
        <f t="shared" si="10"/>
        <v>35.803991414348992</v>
      </c>
      <c r="P33" s="21">
        <v>21897</v>
      </c>
    </row>
    <row r="34" spans="1:16" s="2" customFormat="1" ht="15.95" customHeight="1" x14ac:dyDescent="0.25">
      <c r="A34" s="10" t="s">
        <v>270</v>
      </c>
      <c r="B34" s="11">
        <f t="shared" si="1"/>
        <v>6426</v>
      </c>
      <c r="C34" s="19">
        <f t="shared" si="0"/>
        <v>77.068841448788689</v>
      </c>
      <c r="D34" s="13">
        <f t="shared" si="2"/>
        <v>1912</v>
      </c>
      <c r="E34" s="20">
        <f t="shared" si="3"/>
        <v>22.931158551211322</v>
      </c>
      <c r="F34" s="15">
        <f t="shared" si="4"/>
        <v>8338</v>
      </c>
      <c r="G34" s="16">
        <f t="shared" si="5"/>
        <v>3354</v>
      </c>
      <c r="H34" s="22">
        <f t="shared" si="6"/>
        <v>82.876204595997038</v>
      </c>
      <c r="I34" s="23">
        <v>693</v>
      </c>
      <c r="J34" s="22">
        <f t="shared" si="7"/>
        <v>17.123795404002966</v>
      </c>
      <c r="K34" s="21">
        <v>4047</v>
      </c>
      <c r="L34" s="16">
        <f t="shared" si="8"/>
        <v>3072</v>
      </c>
      <c r="M34" s="20">
        <f t="shared" si="9"/>
        <v>71.59170356560243</v>
      </c>
      <c r="N34" s="23">
        <v>1219</v>
      </c>
      <c r="O34" s="20">
        <f t="shared" si="10"/>
        <v>28.408296434397577</v>
      </c>
      <c r="P34" s="21">
        <v>4291</v>
      </c>
    </row>
    <row r="35" spans="1:16" s="2" customFormat="1" ht="15.95" customHeight="1" x14ac:dyDescent="0.25">
      <c r="A35" s="10" t="s">
        <v>271</v>
      </c>
      <c r="B35" s="11">
        <f t="shared" si="1"/>
        <v>4516</v>
      </c>
      <c r="C35" s="19">
        <f t="shared" si="0"/>
        <v>72.721417069243159</v>
      </c>
      <c r="D35" s="13">
        <f t="shared" si="2"/>
        <v>1694</v>
      </c>
      <c r="E35" s="20">
        <f t="shared" si="3"/>
        <v>27.278582930756844</v>
      </c>
      <c r="F35" s="15">
        <f t="shared" si="4"/>
        <v>6210</v>
      </c>
      <c r="G35" s="16">
        <f t="shared" si="5"/>
        <v>2338</v>
      </c>
      <c r="H35" s="22">
        <f t="shared" si="6"/>
        <v>80.815762184583477</v>
      </c>
      <c r="I35" s="23">
        <v>555</v>
      </c>
      <c r="J35" s="22">
        <f t="shared" si="7"/>
        <v>19.184237815416523</v>
      </c>
      <c r="K35" s="21">
        <v>2893</v>
      </c>
      <c r="L35" s="16">
        <f t="shared" si="8"/>
        <v>2178</v>
      </c>
      <c r="M35" s="20">
        <f t="shared" si="9"/>
        <v>65.661742538438347</v>
      </c>
      <c r="N35" s="23">
        <v>1139</v>
      </c>
      <c r="O35" s="20">
        <f t="shared" si="10"/>
        <v>34.338257461561653</v>
      </c>
      <c r="P35" s="21">
        <v>3317</v>
      </c>
    </row>
    <row r="36" spans="1:16" s="2" customFormat="1" ht="15.95" customHeight="1" x14ac:dyDescent="0.25">
      <c r="A36" s="10" t="s">
        <v>272</v>
      </c>
      <c r="B36" s="11">
        <f t="shared" si="1"/>
        <v>7901</v>
      </c>
      <c r="C36" s="19">
        <f t="shared" si="0"/>
        <v>75.905466423287535</v>
      </c>
      <c r="D36" s="13">
        <f t="shared" si="2"/>
        <v>2508</v>
      </c>
      <c r="E36" s="20">
        <f t="shared" si="3"/>
        <v>24.094533576712461</v>
      </c>
      <c r="F36" s="15">
        <f t="shared" si="4"/>
        <v>10409</v>
      </c>
      <c r="G36" s="16">
        <f t="shared" si="5"/>
        <v>4242</v>
      </c>
      <c r="H36" s="22">
        <f t="shared" si="6"/>
        <v>83.784317598261907</v>
      </c>
      <c r="I36" s="23">
        <v>821</v>
      </c>
      <c r="J36" s="22">
        <f t="shared" si="7"/>
        <v>16.2156824017381</v>
      </c>
      <c r="K36" s="21">
        <v>5063</v>
      </c>
      <c r="L36" s="16">
        <f t="shared" si="8"/>
        <v>3659</v>
      </c>
      <c r="M36" s="20">
        <f t="shared" si="9"/>
        <v>68.443696221473999</v>
      </c>
      <c r="N36" s="23">
        <v>1687</v>
      </c>
      <c r="O36" s="20">
        <f t="shared" si="10"/>
        <v>31.556303778526001</v>
      </c>
      <c r="P36" s="21">
        <v>5346</v>
      </c>
    </row>
    <row r="37" spans="1:16" s="2" customFormat="1" ht="15.95" customHeight="1" x14ac:dyDescent="0.25">
      <c r="A37" s="10" t="s">
        <v>273</v>
      </c>
      <c r="B37" s="11">
        <f t="shared" si="1"/>
        <v>6519</v>
      </c>
      <c r="C37" s="19">
        <f t="shared" si="0"/>
        <v>83.996907614998065</v>
      </c>
      <c r="D37" s="13">
        <f t="shared" si="2"/>
        <v>1242</v>
      </c>
      <c r="E37" s="20">
        <f t="shared" si="3"/>
        <v>16.003092385001931</v>
      </c>
      <c r="F37" s="15">
        <f t="shared" si="4"/>
        <v>7761</v>
      </c>
      <c r="G37" s="16">
        <f t="shared" si="5"/>
        <v>3279</v>
      </c>
      <c r="H37" s="22">
        <f t="shared" si="6"/>
        <v>86.791953414505031</v>
      </c>
      <c r="I37" s="23">
        <v>499</v>
      </c>
      <c r="J37" s="22">
        <f t="shared" si="7"/>
        <v>13.208046585494969</v>
      </c>
      <c r="K37" s="21">
        <v>3778</v>
      </c>
      <c r="L37" s="16">
        <f t="shared" si="8"/>
        <v>3240</v>
      </c>
      <c r="M37" s="20">
        <f t="shared" si="9"/>
        <v>81.345719307054992</v>
      </c>
      <c r="N37" s="23">
        <v>743</v>
      </c>
      <c r="O37" s="20">
        <f t="shared" si="10"/>
        <v>18.654280692945015</v>
      </c>
      <c r="P37" s="21">
        <v>3983</v>
      </c>
    </row>
    <row r="38" spans="1:16" s="2" customFormat="1" ht="15.95" customHeight="1" x14ac:dyDescent="0.25">
      <c r="A38" s="10" t="s">
        <v>274</v>
      </c>
      <c r="B38" s="11">
        <f t="shared" si="1"/>
        <v>9324</v>
      </c>
      <c r="C38" s="19">
        <f t="shared" si="0"/>
        <v>72.860826756270995</v>
      </c>
      <c r="D38" s="13">
        <f t="shared" si="2"/>
        <v>3473</v>
      </c>
      <c r="E38" s="20">
        <f t="shared" si="3"/>
        <v>27.139173243728997</v>
      </c>
      <c r="F38" s="15">
        <f t="shared" si="4"/>
        <v>12797</v>
      </c>
      <c r="G38" s="16">
        <f t="shared" si="5"/>
        <v>4810</v>
      </c>
      <c r="H38" s="22">
        <f t="shared" si="6"/>
        <v>78.659035159443988</v>
      </c>
      <c r="I38" s="23">
        <v>1305</v>
      </c>
      <c r="J38" s="22">
        <f t="shared" si="7"/>
        <v>21.340964840556008</v>
      </c>
      <c r="K38" s="21">
        <v>6115</v>
      </c>
      <c r="L38" s="16">
        <f t="shared" si="8"/>
        <v>4514</v>
      </c>
      <c r="M38" s="20">
        <f t="shared" si="9"/>
        <v>67.554624363962887</v>
      </c>
      <c r="N38" s="23">
        <v>2168</v>
      </c>
      <c r="O38" s="20">
        <f t="shared" si="10"/>
        <v>32.445375636037113</v>
      </c>
      <c r="P38" s="21">
        <v>6682</v>
      </c>
    </row>
    <row r="39" spans="1:16" s="2" customFormat="1" ht="15.95" customHeight="1" thickBot="1" x14ac:dyDescent="0.3">
      <c r="A39" s="24" t="s">
        <v>275</v>
      </c>
      <c r="B39" s="11">
        <f t="shared" si="1"/>
        <v>3690</v>
      </c>
      <c r="C39" s="25">
        <f t="shared" si="0"/>
        <v>77.913851351351354</v>
      </c>
      <c r="D39" s="13">
        <f t="shared" si="2"/>
        <v>1046</v>
      </c>
      <c r="E39" s="26">
        <f t="shared" si="3"/>
        <v>22.086148648648649</v>
      </c>
      <c r="F39" s="15">
        <f t="shared" si="4"/>
        <v>4736</v>
      </c>
      <c r="G39" s="16">
        <f t="shared" si="5"/>
        <v>1728</v>
      </c>
      <c r="H39" s="28">
        <f t="shared" si="6"/>
        <v>81.895734597156405</v>
      </c>
      <c r="I39" s="29">
        <v>382</v>
      </c>
      <c r="J39" s="28">
        <f t="shared" si="7"/>
        <v>18.104265402843602</v>
      </c>
      <c r="K39" s="27">
        <v>2110</v>
      </c>
      <c r="L39" s="16">
        <f t="shared" si="8"/>
        <v>1962</v>
      </c>
      <c r="M39" s="26">
        <f t="shared" si="9"/>
        <v>74.714394516374711</v>
      </c>
      <c r="N39" s="29">
        <v>664</v>
      </c>
      <c r="O39" s="26">
        <f t="shared" si="10"/>
        <v>25.285605483625282</v>
      </c>
      <c r="P39" s="27">
        <v>2626</v>
      </c>
    </row>
    <row r="40" spans="1:16" s="2" customFormat="1" ht="15.95" customHeight="1" thickBot="1" x14ac:dyDescent="0.3">
      <c r="A40" s="30" t="s">
        <v>19</v>
      </c>
      <c r="B40" s="31">
        <f>SUM(B7:B39)</f>
        <v>711992</v>
      </c>
      <c r="C40" s="32">
        <f t="shared" si="0"/>
        <v>75.821587244791459</v>
      </c>
      <c r="D40" s="33">
        <f>SUM(D7:D39)</f>
        <v>227044</v>
      </c>
      <c r="E40" s="34">
        <f t="shared" si="3"/>
        <v>24.178412755208534</v>
      </c>
      <c r="F40" s="35">
        <f>SUM(F7:F39)</f>
        <v>939036</v>
      </c>
      <c r="G40" s="36">
        <f>SUM(G7:G39)</f>
        <v>375021</v>
      </c>
      <c r="H40" s="37">
        <f t="shared" si="6"/>
        <v>82.626494078766171</v>
      </c>
      <c r="I40" s="38">
        <f>SUM(I7:I39)</f>
        <v>78854</v>
      </c>
      <c r="J40" s="37">
        <f t="shared" si="7"/>
        <v>17.373505921233821</v>
      </c>
      <c r="K40" s="35">
        <f>SUM(K7:K39)</f>
        <v>453875</v>
      </c>
      <c r="L40" s="36">
        <f>SUM(L7:L39)</f>
        <v>336971</v>
      </c>
      <c r="M40" s="34">
        <f t="shared" si="9"/>
        <v>69.455500339062709</v>
      </c>
      <c r="N40" s="38">
        <f>SUM(N7:N39)</f>
        <v>148190</v>
      </c>
      <c r="O40" s="34">
        <f t="shared" si="10"/>
        <v>30.544499660937298</v>
      </c>
      <c r="P40" s="35">
        <f>SUM(P7:P39)</f>
        <v>485161</v>
      </c>
    </row>
    <row r="41" spans="1:16" ht="15" customHeight="1" x14ac:dyDescent="0.25">
      <c r="A41" s="3" t="s">
        <v>31</v>
      </c>
      <c r="B41" s="3"/>
      <c r="C41" s="3"/>
      <c r="D41" s="3"/>
      <c r="E41" s="3"/>
      <c r="F41" s="3"/>
    </row>
    <row r="42" spans="1:16" ht="15" customHeight="1" x14ac:dyDescent="0.25">
      <c r="A42" s="3" t="s">
        <v>30</v>
      </c>
      <c r="B42" s="3"/>
      <c r="C42" s="3"/>
      <c r="D42" s="3"/>
      <c r="E42" s="3"/>
      <c r="F42" s="3"/>
    </row>
    <row r="43" spans="1:16" ht="15" customHeight="1" x14ac:dyDescent="0.25">
      <c r="A43" s="3" t="s">
        <v>382</v>
      </c>
      <c r="B43" s="3"/>
      <c r="C43" s="3"/>
      <c r="D43" s="3"/>
      <c r="E43" s="3"/>
      <c r="F43" s="3"/>
    </row>
  </sheetData>
  <mergeCells count="7">
    <mergeCell ref="A1:P1"/>
    <mergeCell ref="A2:P2"/>
    <mergeCell ref="A3:P3"/>
    <mergeCell ref="L5:P5"/>
    <mergeCell ref="A5:A6"/>
    <mergeCell ref="B5:F5"/>
    <mergeCell ref="G5:K5"/>
  </mergeCells>
  <printOptions horizontalCentered="1" verticalCentered="1"/>
  <pageMargins left="0" right="0" top="0" bottom="0" header="0" footer="0"/>
  <pageSetup scale="80" orientation="landscape" r:id="rId1"/>
  <ignoredErrors>
    <ignoredError sqref="C7:C40 E40 H40 J40 M40 O40 E7:E3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outlinePr summaryBelow="0" summaryRight="0"/>
  </sheetPr>
  <dimension ref="A1:P31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24.5703125" style="39" customWidth="1"/>
    <col min="2" max="2" width="8.71093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71093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71093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" customHeight="1" x14ac:dyDescent="0.25">
      <c r="A7" s="10" t="s">
        <v>276</v>
      </c>
      <c r="B7" s="11">
        <f>G7+L7</f>
        <v>56991</v>
      </c>
      <c r="C7" s="12">
        <f t="shared" ref="C7:C28" si="0">B7/F7*100</f>
        <v>80.070529391929867</v>
      </c>
      <c r="D7" s="13">
        <f>I7+N7</f>
        <v>14185</v>
      </c>
      <c r="E7" s="14">
        <f>D7/F7*100</f>
        <v>19.929470608070137</v>
      </c>
      <c r="F7" s="15">
        <f>K7+P7</f>
        <v>71176</v>
      </c>
      <c r="G7" s="16">
        <f>K7-I7</f>
        <v>29195</v>
      </c>
      <c r="H7" s="17">
        <f>G7/K7*100</f>
        <v>85.786906440996717</v>
      </c>
      <c r="I7" s="18">
        <v>4837</v>
      </c>
      <c r="J7" s="17">
        <f>I7/K7*100</f>
        <v>14.213093559003291</v>
      </c>
      <c r="K7" s="15">
        <v>34032</v>
      </c>
      <c r="L7" s="16">
        <f>P7-N7</f>
        <v>27796</v>
      </c>
      <c r="M7" s="14">
        <f>L7/P7*100</f>
        <v>74.833082059013563</v>
      </c>
      <c r="N7" s="18">
        <v>9348</v>
      </c>
      <c r="O7" s="14">
        <f>N7/P7*100</f>
        <v>25.166917940986433</v>
      </c>
      <c r="P7" s="15">
        <v>37144</v>
      </c>
    </row>
    <row r="8" spans="1:16" s="2" customFormat="1" ht="21" customHeight="1" x14ac:dyDescent="0.25">
      <c r="A8" s="10" t="s">
        <v>277</v>
      </c>
      <c r="B8" s="11">
        <f t="shared" ref="B8:B27" si="1">G8+L8</f>
        <v>14929</v>
      </c>
      <c r="C8" s="19">
        <f t="shared" si="0"/>
        <v>71.860409145607704</v>
      </c>
      <c r="D8" s="13">
        <f t="shared" ref="D8:D27" si="2">I8+N8</f>
        <v>5846</v>
      </c>
      <c r="E8" s="20">
        <f t="shared" ref="E8:E28" si="3">D8/F8*100</f>
        <v>28.139590854392299</v>
      </c>
      <c r="F8" s="15">
        <f t="shared" ref="F8:F27" si="4">K8+P8</f>
        <v>20775</v>
      </c>
      <c r="G8" s="16">
        <f t="shared" ref="G8:G27" si="5">K8-I8</f>
        <v>8166</v>
      </c>
      <c r="H8" s="22">
        <f t="shared" ref="H8:H28" si="6">G8/K8*100</f>
        <v>81.611033379972014</v>
      </c>
      <c r="I8" s="18">
        <v>1840</v>
      </c>
      <c r="J8" s="22">
        <f t="shared" ref="J8:J28" si="7">I8/K8*100</f>
        <v>18.388966620027983</v>
      </c>
      <c r="K8" s="15">
        <v>10006</v>
      </c>
      <c r="L8" s="16">
        <f t="shared" ref="L8:L27" si="8">P8-N8</f>
        <v>6763</v>
      </c>
      <c r="M8" s="20">
        <f t="shared" ref="M8:M28" si="9">L8/P8*100</f>
        <v>62.800631442102329</v>
      </c>
      <c r="N8" s="18">
        <v>4006</v>
      </c>
      <c r="O8" s="20">
        <f t="shared" ref="O8:O28" si="10">N8/P8*100</f>
        <v>37.199368557897671</v>
      </c>
      <c r="P8" s="15">
        <v>10769</v>
      </c>
    </row>
    <row r="9" spans="1:16" s="2" customFormat="1" ht="21" customHeight="1" x14ac:dyDescent="0.25">
      <c r="A9" s="10" t="s">
        <v>278</v>
      </c>
      <c r="B9" s="11">
        <f t="shared" si="1"/>
        <v>7506</v>
      </c>
      <c r="C9" s="19">
        <f t="shared" si="0"/>
        <v>79.168864043877235</v>
      </c>
      <c r="D9" s="13">
        <f t="shared" si="2"/>
        <v>1975</v>
      </c>
      <c r="E9" s="20">
        <f t="shared" si="3"/>
        <v>20.831135956122772</v>
      </c>
      <c r="F9" s="15">
        <f t="shared" si="4"/>
        <v>9481</v>
      </c>
      <c r="G9" s="16">
        <f t="shared" si="5"/>
        <v>3926</v>
      </c>
      <c r="H9" s="22">
        <f t="shared" si="6"/>
        <v>86.49482264816038</v>
      </c>
      <c r="I9" s="18">
        <v>613</v>
      </c>
      <c r="J9" s="22">
        <f t="shared" si="7"/>
        <v>13.505177351839611</v>
      </c>
      <c r="K9" s="15">
        <v>4539</v>
      </c>
      <c r="L9" s="16">
        <f t="shared" si="8"/>
        <v>3580</v>
      </c>
      <c r="M9" s="20">
        <f t="shared" si="9"/>
        <v>72.44030756778632</v>
      </c>
      <c r="N9" s="18">
        <v>1362</v>
      </c>
      <c r="O9" s="20">
        <f t="shared" si="10"/>
        <v>27.55969243221368</v>
      </c>
      <c r="P9" s="15">
        <v>4942</v>
      </c>
    </row>
    <row r="10" spans="1:16" s="2" customFormat="1" ht="21" customHeight="1" x14ac:dyDescent="0.25">
      <c r="A10" s="10" t="s">
        <v>279</v>
      </c>
      <c r="B10" s="11">
        <f t="shared" si="1"/>
        <v>17097</v>
      </c>
      <c r="C10" s="19">
        <f t="shared" si="0"/>
        <v>63.444411459106433</v>
      </c>
      <c r="D10" s="13">
        <f t="shared" si="2"/>
        <v>9851</v>
      </c>
      <c r="E10" s="20">
        <f t="shared" si="3"/>
        <v>36.555588540893574</v>
      </c>
      <c r="F10" s="15">
        <f t="shared" si="4"/>
        <v>26948</v>
      </c>
      <c r="G10" s="16">
        <f t="shared" si="5"/>
        <v>9111</v>
      </c>
      <c r="H10" s="22">
        <f t="shared" si="6"/>
        <v>71.881656804733723</v>
      </c>
      <c r="I10" s="18">
        <v>3564</v>
      </c>
      <c r="J10" s="22">
        <f t="shared" si="7"/>
        <v>28.11834319526627</v>
      </c>
      <c r="K10" s="15">
        <v>12675</v>
      </c>
      <c r="L10" s="16">
        <f t="shared" si="8"/>
        <v>7986</v>
      </c>
      <c r="M10" s="20">
        <f t="shared" si="9"/>
        <v>55.951797099418485</v>
      </c>
      <c r="N10" s="18">
        <v>6287</v>
      </c>
      <c r="O10" s="20">
        <f t="shared" si="10"/>
        <v>44.048202900581515</v>
      </c>
      <c r="P10" s="15">
        <v>14273</v>
      </c>
    </row>
    <row r="11" spans="1:16" s="2" customFormat="1" ht="21" customHeight="1" x14ac:dyDescent="0.25">
      <c r="A11" s="10" t="s">
        <v>280</v>
      </c>
      <c r="B11" s="11">
        <f t="shared" si="1"/>
        <v>21802</v>
      </c>
      <c r="C11" s="19">
        <f t="shared" si="0"/>
        <v>62.93698218873589</v>
      </c>
      <c r="D11" s="13">
        <f t="shared" si="2"/>
        <v>12839</v>
      </c>
      <c r="E11" s="20">
        <f t="shared" si="3"/>
        <v>37.06301781126411</v>
      </c>
      <c r="F11" s="15">
        <f t="shared" si="4"/>
        <v>34641</v>
      </c>
      <c r="G11" s="16">
        <f t="shared" si="5"/>
        <v>11461</v>
      </c>
      <c r="H11" s="22">
        <f t="shared" si="6"/>
        <v>68.415711556829038</v>
      </c>
      <c r="I11" s="18">
        <v>5291</v>
      </c>
      <c r="J11" s="22">
        <f t="shared" si="7"/>
        <v>31.584288443170966</v>
      </c>
      <c r="K11" s="15">
        <v>16752</v>
      </c>
      <c r="L11" s="16">
        <f t="shared" si="8"/>
        <v>10341</v>
      </c>
      <c r="M11" s="20">
        <f t="shared" si="9"/>
        <v>57.806473251718934</v>
      </c>
      <c r="N11" s="18">
        <v>7548</v>
      </c>
      <c r="O11" s="20">
        <f t="shared" si="10"/>
        <v>42.193526748281066</v>
      </c>
      <c r="P11" s="15">
        <v>17889</v>
      </c>
    </row>
    <row r="12" spans="1:16" s="2" customFormat="1" ht="21" customHeight="1" x14ac:dyDescent="0.25">
      <c r="A12" s="10" t="s">
        <v>281</v>
      </c>
      <c r="B12" s="11">
        <f t="shared" si="1"/>
        <v>74522</v>
      </c>
      <c r="C12" s="19">
        <f t="shared" si="0"/>
        <v>72.359183990523263</v>
      </c>
      <c r="D12" s="13">
        <f t="shared" si="2"/>
        <v>28467</v>
      </c>
      <c r="E12" s="20">
        <f t="shared" si="3"/>
        <v>27.640816009476744</v>
      </c>
      <c r="F12" s="15">
        <f t="shared" si="4"/>
        <v>102989</v>
      </c>
      <c r="G12" s="16">
        <f t="shared" si="5"/>
        <v>38873</v>
      </c>
      <c r="H12" s="22">
        <f t="shared" si="6"/>
        <v>78.848299223139492</v>
      </c>
      <c r="I12" s="18">
        <v>10428</v>
      </c>
      <c r="J12" s="22">
        <f t="shared" si="7"/>
        <v>21.151700776860512</v>
      </c>
      <c r="K12" s="15">
        <v>49301</v>
      </c>
      <c r="L12" s="16">
        <f t="shared" si="8"/>
        <v>35649</v>
      </c>
      <c r="M12" s="20">
        <f t="shared" si="9"/>
        <v>66.400312919088066</v>
      </c>
      <c r="N12" s="18">
        <v>18039</v>
      </c>
      <c r="O12" s="20">
        <f t="shared" si="10"/>
        <v>33.599687080911934</v>
      </c>
      <c r="P12" s="15">
        <v>53688</v>
      </c>
    </row>
    <row r="13" spans="1:16" s="2" customFormat="1" ht="21" customHeight="1" x14ac:dyDescent="0.25">
      <c r="A13" s="10" t="s">
        <v>282</v>
      </c>
      <c r="B13" s="11">
        <f t="shared" si="1"/>
        <v>3959</v>
      </c>
      <c r="C13" s="19">
        <f t="shared" si="0"/>
        <v>77.278938122194035</v>
      </c>
      <c r="D13" s="13">
        <f t="shared" si="2"/>
        <v>1164</v>
      </c>
      <c r="E13" s="20">
        <f t="shared" si="3"/>
        <v>22.721061877805973</v>
      </c>
      <c r="F13" s="15">
        <f t="shared" si="4"/>
        <v>5123</v>
      </c>
      <c r="G13" s="16">
        <f t="shared" si="5"/>
        <v>2071</v>
      </c>
      <c r="H13" s="22">
        <f t="shared" si="6"/>
        <v>86.219816819317245</v>
      </c>
      <c r="I13" s="23">
        <v>331</v>
      </c>
      <c r="J13" s="22">
        <f t="shared" si="7"/>
        <v>13.780183180682764</v>
      </c>
      <c r="K13" s="21">
        <v>2402</v>
      </c>
      <c r="L13" s="16">
        <f t="shared" si="8"/>
        <v>1888</v>
      </c>
      <c r="M13" s="20">
        <f t="shared" si="9"/>
        <v>69.386255053289233</v>
      </c>
      <c r="N13" s="23">
        <v>833</v>
      </c>
      <c r="O13" s="20">
        <f t="shared" si="10"/>
        <v>30.613744946710771</v>
      </c>
      <c r="P13" s="21">
        <v>2721</v>
      </c>
    </row>
    <row r="14" spans="1:16" s="2" customFormat="1" ht="21" customHeight="1" x14ac:dyDescent="0.25">
      <c r="A14" s="10" t="s">
        <v>283</v>
      </c>
      <c r="B14" s="11">
        <f t="shared" si="1"/>
        <v>12995</v>
      </c>
      <c r="C14" s="19">
        <f t="shared" si="0"/>
        <v>65.249045993171322</v>
      </c>
      <c r="D14" s="13">
        <f t="shared" si="2"/>
        <v>6921</v>
      </c>
      <c r="E14" s="20">
        <f t="shared" si="3"/>
        <v>34.750954006828685</v>
      </c>
      <c r="F14" s="15">
        <f t="shared" si="4"/>
        <v>19916</v>
      </c>
      <c r="G14" s="16">
        <f t="shared" si="5"/>
        <v>7047</v>
      </c>
      <c r="H14" s="22">
        <f t="shared" si="6"/>
        <v>75.774193548387089</v>
      </c>
      <c r="I14" s="23">
        <v>2253</v>
      </c>
      <c r="J14" s="22">
        <f t="shared" si="7"/>
        <v>24.225806451612904</v>
      </c>
      <c r="K14" s="21">
        <v>9300</v>
      </c>
      <c r="L14" s="16">
        <f t="shared" si="8"/>
        <v>5948</v>
      </c>
      <c r="M14" s="20">
        <f t="shared" si="9"/>
        <v>56.028636021100233</v>
      </c>
      <c r="N14" s="23">
        <v>4668</v>
      </c>
      <c r="O14" s="20">
        <f t="shared" si="10"/>
        <v>43.971363978899774</v>
      </c>
      <c r="P14" s="21">
        <v>10616</v>
      </c>
    </row>
    <row r="15" spans="1:16" s="2" customFormat="1" ht="21" customHeight="1" x14ac:dyDescent="0.25">
      <c r="A15" s="10" t="s">
        <v>284</v>
      </c>
      <c r="B15" s="11">
        <f t="shared" si="1"/>
        <v>17099</v>
      </c>
      <c r="C15" s="19">
        <f t="shared" si="0"/>
        <v>69.190304697932262</v>
      </c>
      <c r="D15" s="13">
        <f t="shared" si="2"/>
        <v>7614</v>
      </c>
      <c r="E15" s="20">
        <f t="shared" si="3"/>
        <v>30.809695302067734</v>
      </c>
      <c r="F15" s="15">
        <f t="shared" si="4"/>
        <v>24713</v>
      </c>
      <c r="G15" s="16">
        <f t="shared" si="5"/>
        <v>9606</v>
      </c>
      <c r="H15" s="22">
        <f t="shared" si="6"/>
        <v>80.39839303649147</v>
      </c>
      <c r="I15" s="23">
        <v>2342</v>
      </c>
      <c r="J15" s="22">
        <f t="shared" si="7"/>
        <v>19.601606963508537</v>
      </c>
      <c r="K15" s="21">
        <v>11948</v>
      </c>
      <c r="L15" s="16">
        <f t="shared" si="8"/>
        <v>7493</v>
      </c>
      <c r="M15" s="20">
        <f t="shared" si="9"/>
        <v>58.699569134351748</v>
      </c>
      <c r="N15" s="23">
        <v>5272</v>
      </c>
      <c r="O15" s="20">
        <f t="shared" si="10"/>
        <v>41.300430865648259</v>
      </c>
      <c r="P15" s="21">
        <v>12765</v>
      </c>
    </row>
    <row r="16" spans="1:16" s="2" customFormat="1" ht="21" customHeight="1" x14ac:dyDescent="0.25">
      <c r="A16" s="10" t="s">
        <v>285</v>
      </c>
      <c r="B16" s="11">
        <f t="shared" si="1"/>
        <v>22230</v>
      </c>
      <c r="C16" s="19">
        <f t="shared" si="0"/>
        <v>74.9772336335121</v>
      </c>
      <c r="D16" s="13">
        <f t="shared" si="2"/>
        <v>7419</v>
      </c>
      <c r="E16" s="20">
        <f t="shared" si="3"/>
        <v>25.022766366487907</v>
      </c>
      <c r="F16" s="15">
        <f t="shared" si="4"/>
        <v>29649</v>
      </c>
      <c r="G16" s="16">
        <f t="shared" si="5"/>
        <v>11943</v>
      </c>
      <c r="H16" s="22">
        <f t="shared" si="6"/>
        <v>82.776545605766557</v>
      </c>
      <c r="I16" s="23">
        <v>2485</v>
      </c>
      <c r="J16" s="22">
        <f t="shared" si="7"/>
        <v>17.223454394233435</v>
      </c>
      <c r="K16" s="21">
        <v>14428</v>
      </c>
      <c r="L16" s="16">
        <f t="shared" si="8"/>
        <v>10287</v>
      </c>
      <c r="M16" s="20">
        <f t="shared" si="9"/>
        <v>67.584258590105776</v>
      </c>
      <c r="N16" s="23">
        <v>4934</v>
      </c>
      <c r="O16" s="20">
        <f t="shared" si="10"/>
        <v>32.415741409894224</v>
      </c>
      <c r="P16" s="21">
        <v>15221</v>
      </c>
    </row>
    <row r="17" spans="1:16" s="2" customFormat="1" ht="21" customHeight="1" x14ac:dyDescent="0.25">
      <c r="A17" s="10" t="s">
        <v>286</v>
      </c>
      <c r="B17" s="11">
        <f t="shared" si="1"/>
        <v>16023</v>
      </c>
      <c r="C17" s="19">
        <f t="shared" si="0"/>
        <v>68.827319587628864</v>
      </c>
      <c r="D17" s="13">
        <f t="shared" si="2"/>
        <v>7257</v>
      </c>
      <c r="E17" s="20">
        <f t="shared" si="3"/>
        <v>31.172680412371136</v>
      </c>
      <c r="F17" s="15">
        <f t="shared" si="4"/>
        <v>23280</v>
      </c>
      <c r="G17" s="16">
        <f t="shared" si="5"/>
        <v>8899</v>
      </c>
      <c r="H17" s="22">
        <f t="shared" si="6"/>
        <v>77.788461538461533</v>
      </c>
      <c r="I17" s="23">
        <v>2541</v>
      </c>
      <c r="J17" s="22">
        <f t="shared" si="7"/>
        <v>22.21153846153846</v>
      </c>
      <c r="K17" s="21">
        <v>11440</v>
      </c>
      <c r="L17" s="16">
        <f t="shared" si="8"/>
        <v>7124</v>
      </c>
      <c r="M17" s="20">
        <f t="shared" si="9"/>
        <v>60.168918918918926</v>
      </c>
      <c r="N17" s="23">
        <v>4716</v>
      </c>
      <c r="O17" s="20">
        <f t="shared" si="10"/>
        <v>39.831081081081081</v>
      </c>
      <c r="P17" s="21">
        <v>11840</v>
      </c>
    </row>
    <row r="18" spans="1:16" s="2" customFormat="1" ht="21" customHeight="1" x14ac:dyDescent="0.25">
      <c r="A18" s="10" t="s">
        <v>287</v>
      </c>
      <c r="B18" s="11">
        <f t="shared" si="1"/>
        <v>40823</v>
      </c>
      <c r="C18" s="19">
        <f t="shared" si="0"/>
        <v>57.322792630869465</v>
      </c>
      <c r="D18" s="13">
        <f t="shared" si="2"/>
        <v>30393</v>
      </c>
      <c r="E18" s="20">
        <f t="shared" si="3"/>
        <v>42.677207369130535</v>
      </c>
      <c r="F18" s="15">
        <f t="shared" si="4"/>
        <v>71216</v>
      </c>
      <c r="G18" s="16">
        <f t="shared" si="5"/>
        <v>21386</v>
      </c>
      <c r="H18" s="22">
        <f t="shared" si="6"/>
        <v>65.772720282946324</v>
      </c>
      <c r="I18" s="23">
        <v>11129</v>
      </c>
      <c r="J18" s="22">
        <f t="shared" si="7"/>
        <v>34.227279717053669</v>
      </c>
      <c r="K18" s="21">
        <v>32515</v>
      </c>
      <c r="L18" s="16">
        <f t="shared" si="8"/>
        <v>19437</v>
      </c>
      <c r="M18" s="20">
        <f t="shared" si="9"/>
        <v>50.223508436474503</v>
      </c>
      <c r="N18" s="23">
        <v>19264</v>
      </c>
      <c r="O18" s="20">
        <f t="shared" si="10"/>
        <v>49.776491563525489</v>
      </c>
      <c r="P18" s="21">
        <v>38701</v>
      </c>
    </row>
    <row r="19" spans="1:16" s="2" customFormat="1" ht="21" customHeight="1" x14ac:dyDescent="0.25">
      <c r="A19" s="10" t="s">
        <v>288</v>
      </c>
      <c r="B19" s="11">
        <f t="shared" si="1"/>
        <v>39692</v>
      </c>
      <c r="C19" s="19">
        <f t="shared" si="0"/>
        <v>73.120498130169665</v>
      </c>
      <c r="D19" s="13">
        <f t="shared" si="2"/>
        <v>14591</v>
      </c>
      <c r="E19" s="20">
        <f t="shared" si="3"/>
        <v>26.879501869830335</v>
      </c>
      <c r="F19" s="15">
        <f t="shared" si="4"/>
        <v>54283</v>
      </c>
      <c r="G19" s="16">
        <f t="shared" si="5"/>
        <v>20400</v>
      </c>
      <c r="H19" s="22">
        <f t="shared" si="6"/>
        <v>79.671939074399532</v>
      </c>
      <c r="I19" s="23">
        <v>5205</v>
      </c>
      <c r="J19" s="22">
        <f t="shared" si="7"/>
        <v>20.328060925600468</v>
      </c>
      <c r="K19" s="21">
        <v>25605</v>
      </c>
      <c r="L19" s="16">
        <f t="shared" si="8"/>
        <v>19292</v>
      </c>
      <c r="M19" s="20">
        <f t="shared" si="9"/>
        <v>67.271078875793293</v>
      </c>
      <c r="N19" s="23">
        <v>9386</v>
      </c>
      <c r="O19" s="20">
        <f t="shared" si="10"/>
        <v>32.728921124206714</v>
      </c>
      <c r="P19" s="21">
        <v>28678</v>
      </c>
    </row>
    <row r="20" spans="1:16" s="2" customFormat="1" ht="21" customHeight="1" x14ac:dyDescent="0.25">
      <c r="A20" s="10" t="s">
        <v>289</v>
      </c>
      <c r="B20" s="11">
        <f t="shared" si="1"/>
        <v>11100</v>
      </c>
      <c r="C20" s="19">
        <f t="shared" si="0"/>
        <v>56.652886234879809</v>
      </c>
      <c r="D20" s="13">
        <f t="shared" si="2"/>
        <v>8493</v>
      </c>
      <c r="E20" s="20">
        <f t="shared" si="3"/>
        <v>43.347113765120199</v>
      </c>
      <c r="F20" s="15">
        <f t="shared" si="4"/>
        <v>19593</v>
      </c>
      <c r="G20" s="16">
        <f t="shared" si="5"/>
        <v>5845</v>
      </c>
      <c r="H20" s="22">
        <f t="shared" si="6"/>
        <v>63.415428013453401</v>
      </c>
      <c r="I20" s="23">
        <v>3372</v>
      </c>
      <c r="J20" s="22">
        <f t="shared" si="7"/>
        <v>36.584571986546599</v>
      </c>
      <c r="K20" s="21">
        <v>9217</v>
      </c>
      <c r="L20" s="16">
        <f t="shared" si="8"/>
        <v>5255</v>
      </c>
      <c r="M20" s="20">
        <f t="shared" si="9"/>
        <v>50.645720894371628</v>
      </c>
      <c r="N20" s="23">
        <v>5121</v>
      </c>
      <c r="O20" s="20">
        <f t="shared" si="10"/>
        <v>49.354279105628372</v>
      </c>
      <c r="P20" s="21">
        <v>10376</v>
      </c>
    </row>
    <row r="21" spans="1:16" s="2" customFormat="1" ht="21" customHeight="1" x14ac:dyDescent="0.25">
      <c r="A21" s="10" t="s">
        <v>290</v>
      </c>
      <c r="B21" s="11">
        <f t="shared" si="1"/>
        <v>31897</v>
      </c>
      <c r="C21" s="19">
        <f t="shared" si="0"/>
        <v>67.661533239998306</v>
      </c>
      <c r="D21" s="13">
        <f t="shared" si="2"/>
        <v>15245</v>
      </c>
      <c r="E21" s="20">
        <f t="shared" si="3"/>
        <v>32.338466760001701</v>
      </c>
      <c r="F21" s="15">
        <f t="shared" si="4"/>
        <v>47142</v>
      </c>
      <c r="G21" s="16">
        <f t="shared" si="5"/>
        <v>17465</v>
      </c>
      <c r="H21" s="22">
        <f t="shared" si="6"/>
        <v>74.822208893839431</v>
      </c>
      <c r="I21" s="23">
        <v>5877</v>
      </c>
      <c r="J21" s="22">
        <f t="shared" si="7"/>
        <v>25.177791106160569</v>
      </c>
      <c r="K21" s="21">
        <v>23342</v>
      </c>
      <c r="L21" s="16">
        <f t="shared" si="8"/>
        <v>14432</v>
      </c>
      <c r="M21" s="20">
        <f t="shared" si="9"/>
        <v>60.638655462184879</v>
      </c>
      <c r="N21" s="23">
        <v>9368</v>
      </c>
      <c r="O21" s="20">
        <f t="shared" si="10"/>
        <v>39.361344537815121</v>
      </c>
      <c r="P21" s="21">
        <v>23800</v>
      </c>
    </row>
    <row r="22" spans="1:16" s="2" customFormat="1" ht="21" customHeight="1" x14ac:dyDescent="0.25">
      <c r="A22" s="10" t="s">
        <v>291</v>
      </c>
      <c r="B22" s="11">
        <f t="shared" si="1"/>
        <v>24128</v>
      </c>
      <c r="C22" s="19">
        <f t="shared" si="0"/>
        <v>67.887791564671787</v>
      </c>
      <c r="D22" s="13">
        <f t="shared" si="2"/>
        <v>11413</v>
      </c>
      <c r="E22" s="20">
        <f t="shared" si="3"/>
        <v>32.112208435328213</v>
      </c>
      <c r="F22" s="15">
        <f t="shared" si="4"/>
        <v>35541</v>
      </c>
      <c r="G22" s="16">
        <f t="shared" si="5"/>
        <v>13340</v>
      </c>
      <c r="H22" s="22">
        <f t="shared" si="6"/>
        <v>78.016258260716995</v>
      </c>
      <c r="I22" s="23">
        <v>3759</v>
      </c>
      <c r="J22" s="22">
        <f t="shared" si="7"/>
        <v>21.983741739283001</v>
      </c>
      <c r="K22" s="21">
        <v>17099</v>
      </c>
      <c r="L22" s="16">
        <f t="shared" si="8"/>
        <v>10788</v>
      </c>
      <c r="M22" s="20">
        <f t="shared" si="9"/>
        <v>58.496909228933959</v>
      </c>
      <c r="N22" s="23">
        <v>7654</v>
      </c>
      <c r="O22" s="20">
        <f t="shared" si="10"/>
        <v>41.503090771066041</v>
      </c>
      <c r="P22" s="21">
        <v>18442</v>
      </c>
    </row>
    <row r="23" spans="1:16" s="2" customFormat="1" ht="21" customHeight="1" x14ac:dyDescent="0.25">
      <c r="A23" s="10" t="s">
        <v>292</v>
      </c>
      <c r="B23" s="11">
        <f t="shared" si="1"/>
        <v>6178</v>
      </c>
      <c r="C23" s="19">
        <f t="shared" si="0"/>
        <v>62.816471784443316</v>
      </c>
      <c r="D23" s="13">
        <f t="shared" si="2"/>
        <v>3657</v>
      </c>
      <c r="E23" s="20">
        <f t="shared" si="3"/>
        <v>37.183528215556684</v>
      </c>
      <c r="F23" s="15">
        <f t="shared" si="4"/>
        <v>9835</v>
      </c>
      <c r="G23" s="16">
        <f t="shared" si="5"/>
        <v>3588</v>
      </c>
      <c r="H23" s="22">
        <f t="shared" si="6"/>
        <v>75.25167785234899</v>
      </c>
      <c r="I23" s="23">
        <v>1180</v>
      </c>
      <c r="J23" s="22">
        <f t="shared" si="7"/>
        <v>24.748322147651006</v>
      </c>
      <c r="K23" s="21">
        <v>4768</v>
      </c>
      <c r="L23" s="16">
        <f t="shared" si="8"/>
        <v>2590</v>
      </c>
      <c r="M23" s="20">
        <f t="shared" si="9"/>
        <v>51.115058219853957</v>
      </c>
      <c r="N23" s="23">
        <v>2477</v>
      </c>
      <c r="O23" s="20">
        <f t="shared" si="10"/>
        <v>48.884941780146043</v>
      </c>
      <c r="P23" s="21">
        <v>5067</v>
      </c>
    </row>
    <row r="24" spans="1:16" s="2" customFormat="1" ht="21" customHeight="1" x14ac:dyDescent="0.25">
      <c r="A24" s="10" t="s">
        <v>293</v>
      </c>
      <c r="B24" s="11">
        <f t="shared" si="1"/>
        <v>6230</v>
      </c>
      <c r="C24" s="19">
        <f t="shared" si="0"/>
        <v>70.93248320619378</v>
      </c>
      <c r="D24" s="13">
        <f t="shared" si="2"/>
        <v>2553</v>
      </c>
      <c r="E24" s="20">
        <f t="shared" si="3"/>
        <v>29.067516793806213</v>
      </c>
      <c r="F24" s="15">
        <f t="shared" si="4"/>
        <v>8783</v>
      </c>
      <c r="G24" s="16">
        <f t="shared" si="5"/>
        <v>3194</v>
      </c>
      <c r="H24" s="22">
        <f t="shared" si="6"/>
        <v>77.03810902074288</v>
      </c>
      <c r="I24" s="23">
        <v>952</v>
      </c>
      <c r="J24" s="22">
        <f t="shared" si="7"/>
        <v>22.961890979257117</v>
      </c>
      <c r="K24" s="21">
        <v>4146</v>
      </c>
      <c r="L24" s="16">
        <f t="shared" si="8"/>
        <v>3036</v>
      </c>
      <c r="M24" s="20">
        <f t="shared" si="9"/>
        <v>65.473366400690097</v>
      </c>
      <c r="N24" s="23">
        <v>1601</v>
      </c>
      <c r="O24" s="20">
        <f t="shared" si="10"/>
        <v>34.526633599309896</v>
      </c>
      <c r="P24" s="21">
        <v>4637</v>
      </c>
    </row>
    <row r="25" spans="1:16" s="2" customFormat="1" ht="21" customHeight="1" x14ac:dyDescent="0.25">
      <c r="A25" s="10" t="s">
        <v>294</v>
      </c>
      <c r="B25" s="11">
        <f t="shared" si="1"/>
        <v>18672</v>
      </c>
      <c r="C25" s="19">
        <f t="shared" si="0"/>
        <v>68.611743955317124</v>
      </c>
      <c r="D25" s="13">
        <f t="shared" si="2"/>
        <v>8542</v>
      </c>
      <c r="E25" s="20">
        <f t="shared" si="3"/>
        <v>31.388256044682883</v>
      </c>
      <c r="F25" s="15">
        <f t="shared" si="4"/>
        <v>27214</v>
      </c>
      <c r="G25" s="16">
        <f t="shared" si="5"/>
        <v>10398</v>
      </c>
      <c r="H25" s="22">
        <f t="shared" si="6"/>
        <v>77.136498516320472</v>
      </c>
      <c r="I25" s="23">
        <v>3082</v>
      </c>
      <c r="J25" s="22">
        <f t="shared" si="7"/>
        <v>22.863501483679524</v>
      </c>
      <c r="K25" s="21">
        <v>13480</v>
      </c>
      <c r="L25" s="16">
        <f t="shared" si="8"/>
        <v>8274</v>
      </c>
      <c r="M25" s="20">
        <f t="shared" si="9"/>
        <v>60.244648318042813</v>
      </c>
      <c r="N25" s="23">
        <v>5460</v>
      </c>
      <c r="O25" s="20">
        <f t="shared" si="10"/>
        <v>39.755351681957187</v>
      </c>
      <c r="P25" s="21">
        <v>13734</v>
      </c>
    </row>
    <row r="26" spans="1:16" s="2" customFormat="1" ht="21" customHeight="1" x14ac:dyDescent="0.25">
      <c r="A26" s="10" t="s">
        <v>295</v>
      </c>
      <c r="B26" s="11">
        <f t="shared" si="1"/>
        <v>56211</v>
      </c>
      <c r="C26" s="19">
        <f t="shared" si="0"/>
        <v>80.619298950146288</v>
      </c>
      <c r="D26" s="13">
        <f t="shared" si="2"/>
        <v>13513</v>
      </c>
      <c r="E26" s="20">
        <f t="shared" si="3"/>
        <v>19.380701049853709</v>
      </c>
      <c r="F26" s="15">
        <f t="shared" si="4"/>
        <v>69724</v>
      </c>
      <c r="G26" s="16">
        <f t="shared" si="5"/>
        <v>30525</v>
      </c>
      <c r="H26" s="22">
        <f t="shared" si="6"/>
        <v>86.763117503268717</v>
      </c>
      <c r="I26" s="23">
        <v>4657</v>
      </c>
      <c r="J26" s="22">
        <f t="shared" si="7"/>
        <v>13.236882496731283</v>
      </c>
      <c r="K26" s="21">
        <v>35182</v>
      </c>
      <c r="L26" s="16">
        <f t="shared" si="8"/>
        <v>25686</v>
      </c>
      <c r="M26" s="20">
        <f t="shared" si="9"/>
        <v>74.361646690984884</v>
      </c>
      <c r="N26" s="23">
        <v>8856</v>
      </c>
      <c r="O26" s="20">
        <f t="shared" si="10"/>
        <v>25.638353309015109</v>
      </c>
      <c r="P26" s="21">
        <v>34542</v>
      </c>
    </row>
    <row r="27" spans="1:16" s="2" customFormat="1" ht="21" customHeight="1" thickBot="1" x14ac:dyDescent="0.3">
      <c r="A27" s="24" t="s">
        <v>296</v>
      </c>
      <c r="B27" s="11">
        <f t="shared" si="1"/>
        <v>6355</v>
      </c>
      <c r="C27" s="25">
        <f t="shared" si="0"/>
        <v>85.244802146210603</v>
      </c>
      <c r="D27" s="13">
        <f t="shared" si="2"/>
        <v>1100</v>
      </c>
      <c r="E27" s="26">
        <f t="shared" si="3"/>
        <v>14.755197853789404</v>
      </c>
      <c r="F27" s="15">
        <f t="shared" si="4"/>
        <v>7455</v>
      </c>
      <c r="G27" s="16">
        <f t="shared" si="5"/>
        <v>3041</v>
      </c>
      <c r="H27" s="28">
        <f t="shared" si="6"/>
        <v>86.392045454545453</v>
      </c>
      <c r="I27" s="29">
        <v>479</v>
      </c>
      <c r="J27" s="28">
        <f t="shared" si="7"/>
        <v>13.607954545454545</v>
      </c>
      <c r="K27" s="27">
        <v>3520</v>
      </c>
      <c r="L27" s="16">
        <f t="shared" si="8"/>
        <v>3314</v>
      </c>
      <c r="M27" s="26">
        <f t="shared" si="9"/>
        <v>84.218551461245241</v>
      </c>
      <c r="N27" s="29">
        <v>621</v>
      </c>
      <c r="O27" s="26">
        <f t="shared" si="10"/>
        <v>15.781448538754764</v>
      </c>
      <c r="P27" s="27">
        <v>3935</v>
      </c>
    </row>
    <row r="28" spans="1:16" s="2" customFormat="1" ht="21" customHeight="1" thickBot="1" x14ac:dyDescent="0.3">
      <c r="A28" s="30" t="s">
        <v>20</v>
      </c>
      <c r="B28" s="31">
        <f>SUM(B7:B27)</f>
        <v>506439</v>
      </c>
      <c r="C28" s="32">
        <f t="shared" si="0"/>
        <v>70.389880427032409</v>
      </c>
      <c r="D28" s="33">
        <f>SUM(D7:D27)</f>
        <v>213038</v>
      </c>
      <c r="E28" s="34">
        <f t="shared" si="3"/>
        <v>29.610119572967587</v>
      </c>
      <c r="F28" s="35">
        <f>SUM(F7:F27)</f>
        <v>719477</v>
      </c>
      <c r="G28" s="36">
        <f>SUM(G7:G27)</f>
        <v>269480</v>
      </c>
      <c r="H28" s="37">
        <f t="shared" si="6"/>
        <v>77.952657963476696</v>
      </c>
      <c r="I28" s="38">
        <f>SUM(I7:I27)</f>
        <v>76217</v>
      </c>
      <c r="J28" s="37">
        <f t="shared" si="7"/>
        <v>22.047342036523311</v>
      </c>
      <c r="K28" s="35">
        <f>SUM(K7:K27)</f>
        <v>345697</v>
      </c>
      <c r="L28" s="36">
        <f>SUM(L7:L27)</f>
        <v>236959</v>
      </c>
      <c r="M28" s="34">
        <f t="shared" si="9"/>
        <v>63.395312750815989</v>
      </c>
      <c r="N28" s="38">
        <f>SUM(N7:N27)</f>
        <v>136821</v>
      </c>
      <c r="O28" s="34">
        <f t="shared" si="10"/>
        <v>36.604687249184018</v>
      </c>
      <c r="P28" s="35">
        <f>SUM(P7:P27)</f>
        <v>373780</v>
      </c>
    </row>
    <row r="29" spans="1:16" ht="15" customHeight="1" x14ac:dyDescent="0.25">
      <c r="A29" s="3" t="s">
        <v>31</v>
      </c>
      <c r="B29" s="3"/>
      <c r="C29" s="3"/>
      <c r="D29" s="3"/>
      <c r="E29" s="3"/>
      <c r="F29" s="3"/>
    </row>
    <row r="30" spans="1:16" ht="15" customHeight="1" x14ac:dyDescent="0.25">
      <c r="A30" s="3" t="s">
        <v>30</v>
      </c>
      <c r="B30" s="3"/>
      <c r="C30" s="3"/>
      <c r="D30" s="3"/>
      <c r="E30" s="3"/>
      <c r="F30" s="3"/>
    </row>
    <row r="31" spans="1:16" ht="15" customHeight="1" x14ac:dyDescent="0.25">
      <c r="A31" s="3" t="s">
        <v>382</v>
      </c>
      <c r="B31" s="3"/>
      <c r="C31" s="3"/>
      <c r="D31" s="3"/>
      <c r="E31" s="3"/>
      <c r="F31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8 E28 H28 J28 M28 O28 E7:E27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outlinePr summaryBelow="0" summaryRight="0"/>
  </sheetPr>
  <dimension ref="A1:Q18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17.28515625" style="39" customWidth="1"/>
    <col min="2" max="2" width="8.85546875" style="6" customWidth="1"/>
    <col min="3" max="3" width="8.28515625" style="6" customWidth="1"/>
    <col min="4" max="4" width="8.85546875" style="6" customWidth="1"/>
    <col min="5" max="5" width="8.28515625" style="6" customWidth="1"/>
    <col min="6" max="6" width="10.28515625" style="6" customWidth="1"/>
    <col min="7" max="7" width="8.85546875" style="6" customWidth="1"/>
    <col min="8" max="8" width="8.28515625" style="6" customWidth="1"/>
    <col min="9" max="9" width="8.85546875" style="6" customWidth="1"/>
    <col min="10" max="10" width="8.28515625" style="6" customWidth="1"/>
    <col min="11" max="11" width="10.28515625" style="6" customWidth="1"/>
    <col min="12" max="12" width="8.85546875" style="6" customWidth="1"/>
    <col min="13" max="13" width="8.28515625" style="6" customWidth="1"/>
    <col min="14" max="14" width="8.85546875" style="6" customWidth="1"/>
    <col min="15" max="15" width="8.2851562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7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297</v>
      </c>
      <c r="B7" s="11">
        <f>G7+L7</f>
        <v>45128</v>
      </c>
      <c r="C7" s="12">
        <f t="shared" ref="C7:C15" si="0">B7/F7*100</f>
        <v>85.709944541517885</v>
      </c>
      <c r="D7" s="13">
        <f>I7+N7</f>
        <v>7524</v>
      </c>
      <c r="E7" s="14">
        <f>D7/F7*100</f>
        <v>14.29005545848211</v>
      </c>
      <c r="F7" s="15">
        <f>K7+P7</f>
        <v>52652</v>
      </c>
      <c r="G7" s="16">
        <f>K7-I7</f>
        <v>22529</v>
      </c>
      <c r="H7" s="17">
        <f>G7/K7*100</f>
        <v>88.67241311449601</v>
      </c>
      <c r="I7" s="18">
        <v>2878</v>
      </c>
      <c r="J7" s="17">
        <f>I7/K7*100</f>
        <v>11.327586885503994</v>
      </c>
      <c r="K7" s="15">
        <v>25407</v>
      </c>
      <c r="L7" s="16">
        <f>P7-N7</f>
        <v>22599</v>
      </c>
      <c r="M7" s="14">
        <f>L7/P7*100</f>
        <v>82.947329785281696</v>
      </c>
      <c r="N7" s="18">
        <v>4646</v>
      </c>
      <c r="O7" s="14">
        <f>N7/P7*100</f>
        <v>17.052670214718297</v>
      </c>
      <c r="P7" s="15">
        <v>27245</v>
      </c>
      <c r="Q7" s="42"/>
    </row>
    <row r="8" spans="1:17" s="2" customFormat="1" ht="21.95" customHeight="1" x14ac:dyDescent="0.25">
      <c r="A8" s="10" t="s">
        <v>298</v>
      </c>
      <c r="B8" s="11">
        <f t="shared" ref="B8:B14" si="1">G8+L8</f>
        <v>22476</v>
      </c>
      <c r="C8" s="19">
        <f t="shared" si="0"/>
        <v>84.722379283048738</v>
      </c>
      <c r="D8" s="13">
        <f t="shared" ref="D8:D14" si="2">I8+N8</f>
        <v>4053</v>
      </c>
      <c r="E8" s="20">
        <f t="shared" ref="E8:E15" si="3">D8/F8*100</f>
        <v>15.27762071695126</v>
      </c>
      <c r="F8" s="15">
        <f t="shared" ref="F8:F14" si="4">K8+P8</f>
        <v>26529</v>
      </c>
      <c r="G8" s="16">
        <f t="shared" ref="G8:G14" si="5">K8-I8</f>
        <v>11827</v>
      </c>
      <c r="H8" s="22">
        <f t="shared" ref="H8:H15" si="6">G8/K8*100</f>
        <v>92.492375068428885</v>
      </c>
      <c r="I8" s="23">
        <v>960</v>
      </c>
      <c r="J8" s="22">
        <f t="shared" ref="J8:J15" si="7">I8/K8*100</f>
        <v>7.5076249315711276</v>
      </c>
      <c r="K8" s="21">
        <v>12787</v>
      </c>
      <c r="L8" s="16">
        <f t="shared" ref="L8:L14" si="8">P8-N8</f>
        <v>10649</v>
      </c>
      <c r="M8" s="20">
        <f t="shared" ref="M8:M15" si="9">L8/P8*100</f>
        <v>77.49235919080192</v>
      </c>
      <c r="N8" s="23">
        <v>3093</v>
      </c>
      <c r="O8" s="20">
        <f t="shared" ref="O8:O15" si="10">N8/P8*100</f>
        <v>22.50764080919808</v>
      </c>
      <c r="P8" s="21">
        <v>13742</v>
      </c>
      <c r="Q8" s="42"/>
    </row>
    <row r="9" spans="1:17" s="2" customFormat="1" ht="21.95" customHeight="1" x14ac:dyDescent="0.25">
      <c r="A9" s="10" t="s">
        <v>299</v>
      </c>
      <c r="B9" s="11">
        <f t="shared" si="1"/>
        <v>28133</v>
      </c>
      <c r="C9" s="19">
        <f t="shared" si="0"/>
        <v>84.458120684479127</v>
      </c>
      <c r="D9" s="13">
        <f t="shared" si="2"/>
        <v>5177</v>
      </c>
      <c r="E9" s="20">
        <f t="shared" si="3"/>
        <v>15.541879315520864</v>
      </c>
      <c r="F9" s="15">
        <f t="shared" si="4"/>
        <v>33310</v>
      </c>
      <c r="G9" s="16">
        <f t="shared" si="5"/>
        <v>14572</v>
      </c>
      <c r="H9" s="22">
        <f t="shared" si="6"/>
        <v>91.092079764955926</v>
      </c>
      <c r="I9" s="23">
        <v>1425</v>
      </c>
      <c r="J9" s="22">
        <f t="shared" si="7"/>
        <v>8.907920235044072</v>
      </c>
      <c r="K9" s="21">
        <v>15997</v>
      </c>
      <c r="L9" s="16">
        <f t="shared" si="8"/>
        <v>13561</v>
      </c>
      <c r="M9" s="20">
        <f t="shared" si="9"/>
        <v>78.328423727834576</v>
      </c>
      <c r="N9" s="23">
        <v>3752</v>
      </c>
      <c r="O9" s="20">
        <f t="shared" si="10"/>
        <v>21.671576272165424</v>
      </c>
      <c r="P9" s="21">
        <v>17313</v>
      </c>
      <c r="Q9" s="42"/>
    </row>
    <row r="10" spans="1:17" s="2" customFormat="1" ht="21.95" customHeight="1" x14ac:dyDescent="0.25">
      <c r="A10" s="10" t="s">
        <v>300</v>
      </c>
      <c r="B10" s="11">
        <f t="shared" si="1"/>
        <v>28813</v>
      </c>
      <c r="C10" s="19">
        <f t="shared" si="0"/>
        <v>69.514342927453015</v>
      </c>
      <c r="D10" s="13">
        <f t="shared" si="2"/>
        <v>12636</v>
      </c>
      <c r="E10" s="20">
        <f t="shared" si="3"/>
        <v>30.485657072546985</v>
      </c>
      <c r="F10" s="15">
        <f t="shared" si="4"/>
        <v>41449</v>
      </c>
      <c r="G10" s="16">
        <f t="shared" si="5"/>
        <v>15654</v>
      </c>
      <c r="H10" s="22">
        <f t="shared" si="6"/>
        <v>77.695056581298388</v>
      </c>
      <c r="I10" s="23">
        <v>4494</v>
      </c>
      <c r="J10" s="22">
        <f t="shared" si="7"/>
        <v>22.304943418701608</v>
      </c>
      <c r="K10" s="21">
        <v>20148</v>
      </c>
      <c r="L10" s="16">
        <f t="shared" si="8"/>
        <v>13159</v>
      </c>
      <c r="M10" s="20">
        <f t="shared" si="9"/>
        <v>61.776442420543631</v>
      </c>
      <c r="N10" s="23">
        <v>8142</v>
      </c>
      <c r="O10" s="20">
        <f t="shared" si="10"/>
        <v>38.223557579456362</v>
      </c>
      <c r="P10" s="21">
        <v>21301</v>
      </c>
      <c r="Q10" s="42"/>
    </row>
    <row r="11" spans="1:17" s="2" customFormat="1" ht="21.95" customHeight="1" x14ac:dyDescent="0.25">
      <c r="A11" s="10" t="s">
        <v>301</v>
      </c>
      <c r="B11" s="11">
        <f t="shared" si="1"/>
        <v>9174</v>
      </c>
      <c r="C11" s="19">
        <f t="shared" si="0"/>
        <v>84.599778679454076</v>
      </c>
      <c r="D11" s="13">
        <f t="shared" si="2"/>
        <v>1670</v>
      </c>
      <c r="E11" s="20">
        <f t="shared" si="3"/>
        <v>15.400221320545922</v>
      </c>
      <c r="F11" s="15">
        <f t="shared" si="4"/>
        <v>10844</v>
      </c>
      <c r="G11" s="16">
        <f t="shared" si="5"/>
        <v>4493</v>
      </c>
      <c r="H11" s="22">
        <f t="shared" si="6"/>
        <v>86.370626682045369</v>
      </c>
      <c r="I11" s="23">
        <v>709</v>
      </c>
      <c r="J11" s="22">
        <f t="shared" si="7"/>
        <v>13.629373317954633</v>
      </c>
      <c r="K11" s="21">
        <v>5202</v>
      </c>
      <c r="L11" s="16">
        <f t="shared" si="8"/>
        <v>4681</v>
      </c>
      <c r="M11" s="20">
        <f t="shared" si="9"/>
        <v>82.967032967032978</v>
      </c>
      <c r="N11" s="23">
        <v>961</v>
      </c>
      <c r="O11" s="20">
        <f t="shared" si="10"/>
        <v>17.032967032967033</v>
      </c>
      <c r="P11" s="21">
        <v>5642</v>
      </c>
      <c r="Q11" s="42"/>
    </row>
    <row r="12" spans="1:17" s="2" customFormat="1" ht="21.95" customHeight="1" x14ac:dyDescent="0.25">
      <c r="A12" s="10" t="s">
        <v>302</v>
      </c>
      <c r="B12" s="11">
        <f t="shared" si="1"/>
        <v>7126</v>
      </c>
      <c r="C12" s="19">
        <f t="shared" si="0"/>
        <v>89.725509947116606</v>
      </c>
      <c r="D12" s="13">
        <f t="shared" si="2"/>
        <v>816</v>
      </c>
      <c r="E12" s="20">
        <f t="shared" si="3"/>
        <v>10.274490052883404</v>
      </c>
      <c r="F12" s="15">
        <f t="shared" si="4"/>
        <v>7942</v>
      </c>
      <c r="G12" s="16">
        <f t="shared" si="5"/>
        <v>3468</v>
      </c>
      <c r="H12" s="22">
        <f t="shared" si="6"/>
        <v>92.603471295060075</v>
      </c>
      <c r="I12" s="23">
        <v>277</v>
      </c>
      <c r="J12" s="22">
        <f t="shared" si="7"/>
        <v>7.3965287049399198</v>
      </c>
      <c r="K12" s="21">
        <v>3745</v>
      </c>
      <c r="L12" s="16">
        <f t="shared" si="8"/>
        <v>3658</v>
      </c>
      <c r="M12" s="20">
        <f t="shared" si="9"/>
        <v>87.157493447700745</v>
      </c>
      <c r="N12" s="23">
        <v>539</v>
      </c>
      <c r="O12" s="20">
        <f t="shared" si="10"/>
        <v>12.842506552299263</v>
      </c>
      <c r="P12" s="21">
        <v>4197</v>
      </c>
      <c r="Q12" s="42"/>
    </row>
    <row r="13" spans="1:17" s="2" customFormat="1" ht="21.95" customHeight="1" x14ac:dyDescent="0.25">
      <c r="A13" s="10" t="s">
        <v>303</v>
      </c>
      <c r="B13" s="11">
        <f t="shared" si="1"/>
        <v>18782</v>
      </c>
      <c r="C13" s="19">
        <f t="shared" si="0"/>
        <v>89.331747919143879</v>
      </c>
      <c r="D13" s="13">
        <f t="shared" si="2"/>
        <v>2243</v>
      </c>
      <c r="E13" s="20">
        <f t="shared" si="3"/>
        <v>10.668252080856124</v>
      </c>
      <c r="F13" s="15">
        <f t="shared" si="4"/>
        <v>21025</v>
      </c>
      <c r="G13" s="16">
        <f t="shared" si="5"/>
        <v>9633</v>
      </c>
      <c r="H13" s="22">
        <f t="shared" si="6"/>
        <v>92.234775947912667</v>
      </c>
      <c r="I13" s="23">
        <v>811</v>
      </c>
      <c r="J13" s="22">
        <f t="shared" si="7"/>
        <v>7.7652240520873228</v>
      </c>
      <c r="K13" s="21">
        <v>10444</v>
      </c>
      <c r="L13" s="16">
        <f t="shared" si="8"/>
        <v>9149</v>
      </c>
      <c r="M13" s="20">
        <f t="shared" si="9"/>
        <v>86.466307532369342</v>
      </c>
      <c r="N13" s="23">
        <v>1432</v>
      </c>
      <c r="O13" s="20">
        <f t="shared" si="10"/>
        <v>13.53369246763066</v>
      </c>
      <c r="P13" s="21">
        <v>10581</v>
      </c>
      <c r="Q13" s="42"/>
    </row>
    <row r="14" spans="1:17" s="2" customFormat="1" ht="21.95" customHeight="1" thickBot="1" x14ac:dyDescent="0.3">
      <c r="A14" s="24" t="s">
        <v>304</v>
      </c>
      <c r="B14" s="11">
        <f t="shared" si="1"/>
        <v>26900</v>
      </c>
      <c r="C14" s="25">
        <f t="shared" si="0"/>
        <v>65.963707699852876</v>
      </c>
      <c r="D14" s="13">
        <f t="shared" si="2"/>
        <v>13880</v>
      </c>
      <c r="E14" s="26">
        <f t="shared" si="3"/>
        <v>34.036292300147132</v>
      </c>
      <c r="F14" s="15">
        <f t="shared" si="4"/>
        <v>40780</v>
      </c>
      <c r="G14" s="16">
        <f t="shared" si="5"/>
        <v>15106</v>
      </c>
      <c r="H14" s="28">
        <f t="shared" si="6"/>
        <v>73.248314988120057</v>
      </c>
      <c r="I14" s="29">
        <v>5517</v>
      </c>
      <c r="J14" s="28">
        <f t="shared" si="7"/>
        <v>26.751685011879939</v>
      </c>
      <c r="K14" s="27">
        <v>20623</v>
      </c>
      <c r="L14" s="16">
        <f t="shared" si="8"/>
        <v>11794</v>
      </c>
      <c r="M14" s="26">
        <f t="shared" si="9"/>
        <v>58.51069107506077</v>
      </c>
      <c r="N14" s="29">
        <v>8363</v>
      </c>
      <c r="O14" s="26">
        <f t="shared" si="10"/>
        <v>41.48930892493923</v>
      </c>
      <c r="P14" s="27">
        <v>20157</v>
      </c>
      <c r="Q14" s="42"/>
    </row>
    <row r="15" spans="1:17" s="2" customFormat="1" ht="21.95" customHeight="1" thickBot="1" x14ac:dyDescent="0.3">
      <c r="A15" s="30" t="s">
        <v>21</v>
      </c>
      <c r="B15" s="31">
        <f>SUM(B7:B14)</f>
        <v>186532</v>
      </c>
      <c r="C15" s="32">
        <f t="shared" si="0"/>
        <v>79.534048803782866</v>
      </c>
      <c r="D15" s="33">
        <f>SUM(D7:D14)</f>
        <v>47999</v>
      </c>
      <c r="E15" s="34">
        <f t="shared" si="3"/>
        <v>20.46595119621713</v>
      </c>
      <c r="F15" s="35">
        <f>SUM(F7:F14)</f>
        <v>234531</v>
      </c>
      <c r="G15" s="36">
        <f>SUM(G7:G14)</f>
        <v>97282</v>
      </c>
      <c r="H15" s="37">
        <f t="shared" si="6"/>
        <v>85.071664057785981</v>
      </c>
      <c r="I15" s="38">
        <f>SUM(I7:I14)</f>
        <v>17071</v>
      </c>
      <c r="J15" s="37">
        <f t="shared" si="7"/>
        <v>14.928335942214021</v>
      </c>
      <c r="K15" s="35">
        <f>SUM(K7:K14)</f>
        <v>114353</v>
      </c>
      <c r="L15" s="36">
        <f>SUM(L7:L14)</f>
        <v>89250</v>
      </c>
      <c r="M15" s="34">
        <f t="shared" si="9"/>
        <v>74.264840486611533</v>
      </c>
      <c r="N15" s="38">
        <f>SUM(N7:N14)</f>
        <v>30928</v>
      </c>
      <c r="O15" s="34">
        <f t="shared" si="10"/>
        <v>25.735159513388474</v>
      </c>
      <c r="P15" s="35">
        <f>SUM(P7:P14)</f>
        <v>120178</v>
      </c>
      <c r="Q15" s="42"/>
    </row>
    <row r="16" spans="1:17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382</v>
      </c>
      <c r="B18" s="3"/>
      <c r="C18" s="3"/>
      <c r="D18" s="3"/>
      <c r="E18" s="3"/>
      <c r="F18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 E7:E14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outlinePr summaryBelow="0" summaryRight="0"/>
  </sheetPr>
  <dimension ref="A1:P27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21.85546875" customWidth="1"/>
    <col min="2" max="2" width="8.85546875" style="1" customWidth="1"/>
    <col min="3" max="3" width="7.28515625" style="1" customWidth="1"/>
    <col min="4" max="4" width="8.85546875" style="1" customWidth="1"/>
    <col min="5" max="5" width="7.28515625" style="1" customWidth="1"/>
    <col min="6" max="6" width="10.28515625" style="1" customWidth="1"/>
    <col min="7" max="7" width="8.85546875" style="1" customWidth="1"/>
    <col min="8" max="8" width="7.28515625" style="1" customWidth="1"/>
    <col min="9" max="9" width="8.85546875" style="1" customWidth="1"/>
    <col min="10" max="10" width="7.28515625" style="1" customWidth="1"/>
    <col min="11" max="11" width="10.28515625" style="1" customWidth="1"/>
    <col min="12" max="12" width="8.85546875" style="1" customWidth="1"/>
    <col min="13" max="13" width="7.28515625" style="1" customWidth="1"/>
    <col min="14" max="14" width="8.85546875" style="1" customWidth="1"/>
    <col min="15" max="15" width="7.28515625" style="1" customWidth="1"/>
    <col min="16" max="16" width="10.28515625" style="1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"/>
      <c r="B4" s="5"/>
      <c r="C4" s="5"/>
      <c r="D4" s="5"/>
      <c r="E4" s="5"/>
      <c r="F4" s="5"/>
      <c r="G4" s="5"/>
      <c r="H4" s="5"/>
      <c r="I4" s="5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51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305</v>
      </c>
      <c r="B7" s="11">
        <f>G7+L7</f>
        <v>128699</v>
      </c>
      <c r="C7" s="12">
        <f t="shared" ref="C7:C24" si="0">B7/F7*100</f>
        <v>78.063737383540371</v>
      </c>
      <c r="D7" s="13">
        <f>I7+N7</f>
        <v>36165</v>
      </c>
      <c r="E7" s="14">
        <f>D7/F7*100</f>
        <v>21.936262616459629</v>
      </c>
      <c r="F7" s="15">
        <f>K7+P7</f>
        <v>164864</v>
      </c>
      <c r="G7" s="16">
        <f>K7-I7</f>
        <v>67252</v>
      </c>
      <c r="H7" s="17">
        <f>G7/K7*100</f>
        <v>83.879416790351343</v>
      </c>
      <c r="I7" s="18">
        <v>12925</v>
      </c>
      <c r="J7" s="17">
        <f>I7/K7*100</f>
        <v>16.120583209648654</v>
      </c>
      <c r="K7" s="15">
        <v>80177</v>
      </c>
      <c r="L7" s="16">
        <f>P7-N7</f>
        <v>61447</v>
      </c>
      <c r="M7" s="14">
        <f>L7/P7*100</f>
        <v>72.557771558798862</v>
      </c>
      <c r="N7" s="18">
        <v>23240</v>
      </c>
      <c r="O7" s="14">
        <f>N7/P7*100</f>
        <v>27.442228441201127</v>
      </c>
      <c r="P7" s="15">
        <v>84687</v>
      </c>
    </row>
    <row r="8" spans="1:16" s="2" customFormat="1" ht="21.95" customHeight="1" x14ac:dyDescent="0.25">
      <c r="A8" s="10" t="s">
        <v>306</v>
      </c>
      <c r="B8" s="11">
        <f t="shared" ref="B8:B23" si="1">G8+L8</f>
        <v>19773</v>
      </c>
      <c r="C8" s="19">
        <f t="shared" si="0"/>
        <v>77.641653905053602</v>
      </c>
      <c r="D8" s="13">
        <f t="shared" ref="D8:D23" si="2">I8+N8</f>
        <v>5694</v>
      </c>
      <c r="E8" s="20">
        <f t="shared" ref="E8:E24" si="3">D8/F8*100</f>
        <v>22.358346094946402</v>
      </c>
      <c r="F8" s="15">
        <f t="shared" ref="F8:F23" si="4">K8+P8</f>
        <v>25467</v>
      </c>
      <c r="G8" s="16">
        <f t="shared" ref="G8:G23" si="5">K8-I8</f>
        <v>10520</v>
      </c>
      <c r="H8" s="22">
        <f t="shared" ref="H8:H24" si="6">G8/K8*100</f>
        <v>84.729381443298962</v>
      </c>
      <c r="I8" s="23">
        <v>1896</v>
      </c>
      <c r="J8" s="22">
        <f t="shared" ref="J8:J24" si="7">I8/K8*100</f>
        <v>15.270618556701033</v>
      </c>
      <c r="K8" s="21">
        <v>12416</v>
      </c>
      <c r="L8" s="16">
        <f t="shared" ref="L8:L23" si="8">P8-N8</f>
        <v>9253</v>
      </c>
      <c r="M8" s="20">
        <f t="shared" ref="M8:M24" si="9">L8/P8*100</f>
        <v>70.898781702551531</v>
      </c>
      <c r="N8" s="23">
        <v>3798</v>
      </c>
      <c r="O8" s="20">
        <f t="shared" ref="O8:O24" si="10">N8/P8*100</f>
        <v>29.101218297448472</v>
      </c>
      <c r="P8" s="21">
        <v>13051</v>
      </c>
    </row>
    <row r="9" spans="1:16" s="2" customFormat="1" ht="21.95" customHeight="1" x14ac:dyDescent="0.25">
      <c r="A9" s="10" t="s">
        <v>307</v>
      </c>
      <c r="B9" s="11">
        <f t="shared" si="1"/>
        <v>38976</v>
      </c>
      <c r="C9" s="19">
        <f t="shared" si="0"/>
        <v>72.200507567197079</v>
      </c>
      <c r="D9" s="13">
        <f t="shared" si="2"/>
        <v>15007</v>
      </c>
      <c r="E9" s="20">
        <f t="shared" si="3"/>
        <v>27.799492432802918</v>
      </c>
      <c r="F9" s="15">
        <f t="shared" si="4"/>
        <v>53983</v>
      </c>
      <c r="G9" s="16">
        <f t="shared" si="5"/>
        <v>21126</v>
      </c>
      <c r="H9" s="22">
        <f t="shared" si="6"/>
        <v>79.802062478751935</v>
      </c>
      <c r="I9" s="23">
        <v>5347</v>
      </c>
      <c r="J9" s="22">
        <f t="shared" si="7"/>
        <v>20.197937521248065</v>
      </c>
      <c r="K9" s="21">
        <v>26473</v>
      </c>
      <c r="L9" s="16">
        <f t="shared" si="8"/>
        <v>17850</v>
      </c>
      <c r="M9" s="20">
        <f t="shared" si="9"/>
        <v>64.885496183206101</v>
      </c>
      <c r="N9" s="23">
        <v>9660</v>
      </c>
      <c r="O9" s="20">
        <f t="shared" si="10"/>
        <v>35.114503816793892</v>
      </c>
      <c r="P9" s="21">
        <v>27510</v>
      </c>
    </row>
    <row r="10" spans="1:16" s="2" customFormat="1" ht="21.95" customHeight="1" x14ac:dyDescent="0.25">
      <c r="A10" s="10" t="s">
        <v>308</v>
      </c>
      <c r="B10" s="11">
        <f t="shared" si="1"/>
        <v>23181</v>
      </c>
      <c r="C10" s="19">
        <f t="shared" si="0"/>
        <v>78.515783769136974</v>
      </c>
      <c r="D10" s="13">
        <f t="shared" si="2"/>
        <v>6343</v>
      </c>
      <c r="E10" s="20">
        <f t="shared" si="3"/>
        <v>21.484216230863026</v>
      </c>
      <c r="F10" s="15">
        <f t="shared" si="4"/>
        <v>29524</v>
      </c>
      <c r="G10" s="16">
        <f t="shared" si="5"/>
        <v>12172</v>
      </c>
      <c r="H10" s="22">
        <f t="shared" si="6"/>
        <v>85.327725201542236</v>
      </c>
      <c r="I10" s="23">
        <v>2093</v>
      </c>
      <c r="J10" s="22">
        <f t="shared" si="7"/>
        <v>14.672274798457764</v>
      </c>
      <c r="K10" s="21">
        <v>14265</v>
      </c>
      <c r="L10" s="16">
        <f t="shared" si="8"/>
        <v>11009</v>
      </c>
      <c r="M10" s="20">
        <f t="shared" si="9"/>
        <v>72.147585031784516</v>
      </c>
      <c r="N10" s="23">
        <v>4250</v>
      </c>
      <c r="O10" s="20">
        <f t="shared" si="10"/>
        <v>27.852414968215477</v>
      </c>
      <c r="P10" s="21">
        <v>15259</v>
      </c>
    </row>
    <row r="11" spans="1:16" s="2" customFormat="1" ht="21.95" customHeight="1" x14ac:dyDescent="0.25">
      <c r="A11" s="10" t="s">
        <v>309</v>
      </c>
      <c r="B11" s="11">
        <f t="shared" si="1"/>
        <v>11710</v>
      </c>
      <c r="C11" s="19">
        <f t="shared" si="0"/>
        <v>70.27967830992678</v>
      </c>
      <c r="D11" s="13">
        <f t="shared" si="2"/>
        <v>4952</v>
      </c>
      <c r="E11" s="20">
        <f t="shared" si="3"/>
        <v>29.72032169007322</v>
      </c>
      <c r="F11" s="15">
        <f t="shared" si="4"/>
        <v>16662</v>
      </c>
      <c r="G11" s="16">
        <f t="shared" si="5"/>
        <v>6508</v>
      </c>
      <c r="H11" s="22">
        <f t="shared" si="6"/>
        <v>79.96068313060573</v>
      </c>
      <c r="I11" s="23">
        <v>1631</v>
      </c>
      <c r="J11" s="22">
        <f t="shared" si="7"/>
        <v>20.039316869394273</v>
      </c>
      <c r="K11" s="21">
        <v>8139</v>
      </c>
      <c r="L11" s="16">
        <f t="shared" si="8"/>
        <v>5202</v>
      </c>
      <c r="M11" s="20">
        <f t="shared" si="9"/>
        <v>61.034846884899686</v>
      </c>
      <c r="N11" s="23">
        <v>3321</v>
      </c>
      <c r="O11" s="20">
        <f t="shared" si="10"/>
        <v>38.965153115100314</v>
      </c>
      <c r="P11" s="21">
        <v>8523</v>
      </c>
    </row>
    <row r="12" spans="1:16" s="2" customFormat="1" ht="21.95" customHeight="1" x14ac:dyDescent="0.25">
      <c r="A12" s="10" t="s">
        <v>310</v>
      </c>
      <c r="B12" s="11">
        <f t="shared" si="1"/>
        <v>21245</v>
      </c>
      <c r="C12" s="19">
        <f t="shared" si="0"/>
        <v>63.385744547543034</v>
      </c>
      <c r="D12" s="13">
        <f t="shared" si="2"/>
        <v>12272</v>
      </c>
      <c r="E12" s="20">
        <f t="shared" si="3"/>
        <v>36.614255452456959</v>
      </c>
      <c r="F12" s="15">
        <f t="shared" si="4"/>
        <v>33517</v>
      </c>
      <c r="G12" s="16">
        <f t="shared" si="5"/>
        <v>11793</v>
      </c>
      <c r="H12" s="22">
        <f t="shared" si="6"/>
        <v>70.570283047094733</v>
      </c>
      <c r="I12" s="23">
        <v>4918</v>
      </c>
      <c r="J12" s="22">
        <f t="shared" si="7"/>
        <v>29.42971695290527</v>
      </c>
      <c r="K12" s="21">
        <v>16711</v>
      </c>
      <c r="L12" s="16">
        <f t="shared" si="8"/>
        <v>9452</v>
      </c>
      <c r="M12" s="20">
        <f t="shared" si="9"/>
        <v>56.241818398191121</v>
      </c>
      <c r="N12" s="23">
        <v>7354</v>
      </c>
      <c r="O12" s="20">
        <f t="shared" si="10"/>
        <v>43.758181601808879</v>
      </c>
      <c r="P12" s="21">
        <v>16806</v>
      </c>
    </row>
    <row r="13" spans="1:16" s="2" customFormat="1" ht="21.95" customHeight="1" x14ac:dyDescent="0.25">
      <c r="A13" s="10" t="s">
        <v>311</v>
      </c>
      <c r="B13" s="11">
        <f t="shared" si="1"/>
        <v>32014</v>
      </c>
      <c r="C13" s="19">
        <f t="shared" si="0"/>
        <v>61.484981178458945</v>
      </c>
      <c r="D13" s="13">
        <f t="shared" si="2"/>
        <v>20054</v>
      </c>
      <c r="E13" s="20">
        <f t="shared" si="3"/>
        <v>38.515018821541062</v>
      </c>
      <c r="F13" s="15">
        <f t="shared" si="4"/>
        <v>52068</v>
      </c>
      <c r="G13" s="16">
        <f t="shared" si="5"/>
        <v>18037</v>
      </c>
      <c r="H13" s="22">
        <f t="shared" si="6"/>
        <v>68.811994506332979</v>
      </c>
      <c r="I13" s="23">
        <v>8175</v>
      </c>
      <c r="J13" s="22">
        <f t="shared" si="7"/>
        <v>31.188005493667021</v>
      </c>
      <c r="K13" s="21">
        <v>26212</v>
      </c>
      <c r="L13" s="16">
        <f t="shared" si="8"/>
        <v>13977</v>
      </c>
      <c r="M13" s="20">
        <f t="shared" si="9"/>
        <v>54.057085396039604</v>
      </c>
      <c r="N13" s="23">
        <v>11879</v>
      </c>
      <c r="O13" s="20">
        <f t="shared" si="10"/>
        <v>45.942914603960396</v>
      </c>
      <c r="P13" s="21">
        <v>25856</v>
      </c>
    </row>
    <row r="14" spans="1:16" s="2" customFormat="1" ht="21.95" customHeight="1" x14ac:dyDescent="0.25">
      <c r="A14" s="10" t="s">
        <v>312</v>
      </c>
      <c r="B14" s="11">
        <f t="shared" si="1"/>
        <v>40783</v>
      </c>
      <c r="C14" s="19">
        <f t="shared" si="0"/>
        <v>62.272678688674773</v>
      </c>
      <c r="D14" s="13">
        <f t="shared" si="2"/>
        <v>24708</v>
      </c>
      <c r="E14" s="20">
        <f t="shared" si="3"/>
        <v>37.72732131132522</v>
      </c>
      <c r="F14" s="15">
        <f t="shared" si="4"/>
        <v>65491</v>
      </c>
      <c r="G14" s="16">
        <f t="shared" si="5"/>
        <v>23159</v>
      </c>
      <c r="H14" s="22">
        <f t="shared" si="6"/>
        <v>70.6303943395651</v>
      </c>
      <c r="I14" s="23">
        <v>9630</v>
      </c>
      <c r="J14" s="22">
        <f t="shared" si="7"/>
        <v>29.3696056604349</v>
      </c>
      <c r="K14" s="21">
        <v>32789</v>
      </c>
      <c r="L14" s="16">
        <f t="shared" si="8"/>
        <v>17624</v>
      </c>
      <c r="M14" s="20">
        <f t="shared" si="9"/>
        <v>53.89272827350009</v>
      </c>
      <c r="N14" s="23">
        <v>15078</v>
      </c>
      <c r="O14" s="20">
        <f t="shared" si="10"/>
        <v>46.10727172649991</v>
      </c>
      <c r="P14" s="21">
        <v>32702</v>
      </c>
    </row>
    <row r="15" spans="1:16" s="2" customFormat="1" ht="21.95" customHeight="1" x14ac:dyDescent="0.25">
      <c r="A15" s="10" t="s">
        <v>313</v>
      </c>
      <c r="B15" s="11">
        <f t="shared" si="1"/>
        <v>131516</v>
      </c>
      <c r="C15" s="19">
        <f t="shared" si="0"/>
        <v>72.927907195971983</v>
      </c>
      <c r="D15" s="13">
        <f t="shared" si="2"/>
        <v>48821</v>
      </c>
      <c r="E15" s="20">
        <f t="shared" si="3"/>
        <v>27.072092804028014</v>
      </c>
      <c r="F15" s="15">
        <f t="shared" si="4"/>
        <v>180337</v>
      </c>
      <c r="G15" s="16">
        <f t="shared" si="5"/>
        <v>71123</v>
      </c>
      <c r="H15" s="22">
        <f t="shared" si="6"/>
        <v>80.00427451377405</v>
      </c>
      <c r="I15" s="23">
        <v>17776</v>
      </c>
      <c r="J15" s="22">
        <f t="shared" si="7"/>
        <v>19.995725486225943</v>
      </c>
      <c r="K15" s="21">
        <v>88899</v>
      </c>
      <c r="L15" s="16">
        <f t="shared" si="8"/>
        <v>60393</v>
      </c>
      <c r="M15" s="20">
        <f t="shared" si="9"/>
        <v>66.048032546643626</v>
      </c>
      <c r="N15" s="23">
        <v>31045</v>
      </c>
      <c r="O15" s="20">
        <f t="shared" si="10"/>
        <v>33.951967453356374</v>
      </c>
      <c r="P15" s="21">
        <v>91438</v>
      </c>
    </row>
    <row r="16" spans="1:16" s="2" customFormat="1" ht="21.95" customHeight="1" x14ac:dyDescent="0.25">
      <c r="A16" s="10" t="s">
        <v>314</v>
      </c>
      <c r="B16" s="11">
        <f t="shared" si="1"/>
        <v>32416</v>
      </c>
      <c r="C16" s="19">
        <f t="shared" si="0"/>
        <v>74.227748391381013</v>
      </c>
      <c r="D16" s="13">
        <f t="shared" si="2"/>
        <v>11255</v>
      </c>
      <c r="E16" s="20">
        <f t="shared" si="3"/>
        <v>25.772251608618991</v>
      </c>
      <c r="F16" s="15">
        <f t="shared" si="4"/>
        <v>43671</v>
      </c>
      <c r="G16" s="16">
        <f t="shared" si="5"/>
        <v>17368</v>
      </c>
      <c r="H16" s="22">
        <f t="shared" si="6"/>
        <v>81.967058379347776</v>
      </c>
      <c r="I16" s="23">
        <v>3821</v>
      </c>
      <c r="J16" s="22">
        <f t="shared" si="7"/>
        <v>18.032941620652227</v>
      </c>
      <c r="K16" s="21">
        <v>21189</v>
      </c>
      <c r="L16" s="16">
        <f t="shared" si="8"/>
        <v>15048</v>
      </c>
      <c r="M16" s="20">
        <f t="shared" si="9"/>
        <v>66.933546837469976</v>
      </c>
      <c r="N16" s="23">
        <v>7434</v>
      </c>
      <c r="O16" s="20">
        <f t="shared" si="10"/>
        <v>33.066453162530024</v>
      </c>
      <c r="P16" s="21">
        <v>22482</v>
      </c>
    </row>
    <row r="17" spans="1:16" s="2" customFormat="1" ht="21.95" customHeight="1" x14ac:dyDescent="0.25">
      <c r="A17" s="10" t="s">
        <v>315</v>
      </c>
      <c r="B17" s="11">
        <f t="shared" si="1"/>
        <v>12616</v>
      </c>
      <c r="C17" s="19">
        <f t="shared" si="0"/>
        <v>68.894713848842287</v>
      </c>
      <c r="D17" s="13">
        <f t="shared" si="2"/>
        <v>5696</v>
      </c>
      <c r="E17" s="20">
        <f t="shared" si="3"/>
        <v>31.105286151157713</v>
      </c>
      <c r="F17" s="15">
        <f t="shared" si="4"/>
        <v>18312</v>
      </c>
      <c r="G17" s="16">
        <f t="shared" si="5"/>
        <v>7208</v>
      </c>
      <c r="H17" s="22">
        <f t="shared" si="6"/>
        <v>77.831767627686006</v>
      </c>
      <c r="I17" s="23">
        <v>2053</v>
      </c>
      <c r="J17" s="22">
        <f t="shared" si="7"/>
        <v>22.168232372314005</v>
      </c>
      <c r="K17" s="21">
        <v>9261</v>
      </c>
      <c r="L17" s="16">
        <f t="shared" si="8"/>
        <v>5408</v>
      </c>
      <c r="M17" s="20">
        <f t="shared" si="9"/>
        <v>59.750303833830522</v>
      </c>
      <c r="N17" s="23">
        <v>3643</v>
      </c>
      <c r="O17" s="20">
        <f t="shared" si="10"/>
        <v>40.249696166169485</v>
      </c>
      <c r="P17" s="21">
        <v>9051</v>
      </c>
    </row>
    <row r="18" spans="1:16" s="2" customFormat="1" ht="21.95" customHeight="1" x14ac:dyDescent="0.25">
      <c r="A18" s="10" t="s">
        <v>316</v>
      </c>
      <c r="B18" s="11">
        <f t="shared" si="1"/>
        <v>33445</v>
      </c>
      <c r="C18" s="19">
        <f t="shared" si="0"/>
        <v>68.610757805768671</v>
      </c>
      <c r="D18" s="13">
        <f t="shared" si="2"/>
        <v>15301</v>
      </c>
      <c r="E18" s="20">
        <f t="shared" si="3"/>
        <v>31.389242194231322</v>
      </c>
      <c r="F18" s="15">
        <f t="shared" si="4"/>
        <v>48746</v>
      </c>
      <c r="G18" s="16">
        <f t="shared" si="5"/>
        <v>18581</v>
      </c>
      <c r="H18" s="22">
        <f t="shared" si="6"/>
        <v>76.151639344262293</v>
      </c>
      <c r="I18" s="23">
        <v>5819</v>
      </c>
      <c r="J18" s="22">
        <f t="shared" si="7"/>
        <v>23.848360655737704</v>
      </c>
      <c r="K18" s="21">
        <v>24400</v>
      </c>
      <c r="L18" s="16">
        <f t="shared" si="8"/>
        <v>14864</v>
      </c>
      <c r="M18" s="20">
        <f t="shared" si="9"/>
        <v>61.053150414852539</v>
      </c>
      <c r="N18" s="23">
        <v>9482</v>
      </c>
      <c r="O18" s="20">
        <f t="shared" si="10"/>
        <v>38.946849585147461</v>
      </c>
      <c r="P18" s="21">
        <v>24346</v>
      </c>
    </row>
    <row r="19" spans="1:16" s="2" customFormat="1" ht="21.95" customHeight="1" x14ac:dyDescent="0.25">
      <c r="A19" s="10" t="s">
        <v>317</v>
      </c>
      <c r="B19" s="11">
        <f t="shared" si="1"/>
        <v>48309</v>
      </c>
      <c r="C19" s="19">
        <f t="shared" si="0"/>
        <v>70.238008694514306</v>
      </c>
      <c r="D19" s="13">
        <f t="shared" si="2"/>
        <v>20470</v>
      </c>
      <c r="E19" s="20">
        <f t="shared" si="3"/>
        <v>29.761991305485687</v>
      </c>
      <c r="F19" s="15">
        <f t="shared" si="4"/>
        <v>68779</v>
      </c>
      <c r="G19" s="16">
        <f t="shared" si="5"/>
        <v>26955</v>
      </c>
      <c r="H19" s="22">
        <f t="shared" si="6"/>
        <v>76.36409994900562</v>
      </c>
      <c r="I19" s="23">
        <v>8343</v>
      </c>
      <c r="J19" s="22">
        <f t="shared" si="7"/>
        <v>23.63590005099439</v>
      </c>
      <c r="K19" s="21">
        <v>35298</v>
      </c>
      <c r="L19" s="16">
        <f t="shared" si="8"/>
        <v>21354</v>
      </c>
      <c r="M19" s="20">
        <f t="shared" si="9"/>
        <v>63.779457005465787</v>
      </c>
      <c r="N19" s="23">
        <v>12127</v>
      </c>
      <c r="O19" s="20">
        <f t="shared" si="10"/>
        <v>36.220542994534213</v>
      </c>
      <c r="P19" s="21">
        <v>33481</v>
      </c>
    </row>
    <row r="20" spans="1:16" s="2" customFormat="1" ht="21.95" customHeight="1" x14ac:dyDescent="0.25">
      <c r="A20" s="10" t="s">
        <v>318</v>
      </c>
      <c r="B20" s="11">
        <f t="shared" si="1"/>
        <v>15097</v>
      </c>
      <c r="C20" s="19">
        <f t="shared" si="0"/>
        <v>73.243741509800117</v>
      </c>
      <c r="D20" s="13">
        <f t="shared" si="2"/>
        <v>5515</v>
      </c>
      <c r="E20" s="20">
        <f t="shared" si="3"/>
        <v>26.756258490199887</v>
      </c>
      <c r="F20" s="15">
        <f t="shared" si="4"/>
        <v>20612</v>
      </c>
      <c r="G20" s="16">
        <f t="shared" si="5"/>
        <v>8195</v>
      </c>
      <c r="H20" s="22">
        <f t="shared" si="6"/>
        <v>80.209454830184995</v>
      </c>
      <c r="I20" s="23">
        <v>2022</v>
      </c>
      <c r="J20" s="22">
        <f t="shared" si="7"/>
        <v>19.790545169815012</v>
      </c>
      <c r="K20" s="21">
        <v>10217</v>
      </c>
      <c r="L20" s="16">
        <f t="shared" si="8"/>
        <v>6902</v>
      </c>
      <c r="M20" s="20">
        <f t="shared" si="9"/>
        <v>66.397306397306394</v>
      </c>
      <c r="N20" s="23">
        <v>3493</v>
      </c>
      <c r="O20" s="20">
        <f t="shared" si="10"/>
        <v>33.602693602693599</v>
      </c>
      <c r="P20" s="21">
        <v>10395</v>
      </c>
    </row>
    <row r="21" spans="1:16" s="2" customFormat="1" ht="21.95" customHeight="1" x14ac:dyDescent="0.25">
      <c r="A21" s="10" t="s">
        <v>319</v>
      </c>
      <c r="B21" s="11">
        <f t="shared" si="1"/>
        <v>37469</v>
      </c>
      <c r="C21" s="19">
        <f t="shared" si="0"/>
        <v>70.326019632500618</v>
      </c>
      <c r="D21" s="13">
        <f t="shared" si="2"/>
        <v>15810</v>
      </c>
      <c r="E21" s="20">
        <f t="shared" si="3"/>
        <v>29.673980367499393</v>
      </c>
      <c r="F21" s="15">
        <f t="shared" si="4"/>
        <v>53279</v>
      </c>
      <c r="G21" s="16">
        <f t="shared" si="5"/>
        <v>20232</v>
      </c>
      <c r="H21" s="22">
        <f t="shared" si="6"/>
        <v>76.482818583903523</v>
      </c>
      <c r="I21" s="23">
        <v>6221</v>
      </c>
      <c r="J21" s="22">
        <f t="shared" si="7"/>
        <v>23.517181416096474</v>
      </c>
      <c r="K21" s="21">
        <v>26453</v>
      </c>
      <c r="L21" s="16">
        <f t="shared" si="8"/>
        <v>17237</v>
      </c>
      <c r="M21" s="20">
        <f t="shared" si="9"/>
        <v>64.254827406247671</v>
      </c>
      <c r="N21" s="23">
        <v>9589</v>
      </c>
      <c r="O21" s="20">
        <f t="shared" si="10"/>
        <v>35.745172593752329</v>
      </c>
      <c r="P21" s="21">
        <v>26826</v>
      </c>
    </row>
    <row r="22" spans="1:16" s="2" customFormat="1" ht="21.95" customHeight="1" x14ac:dyDescent="0.25">
      <c r="A22" s="10" t="s">
        <v>320</v>
      </c>
      <c r="B22" s="11">
        <f t="shared" si="1"/>
        <v>21669</v>
      </c>
      <c r="C22" s="19">
        <f t="shared" si="0"/>
        <v>69.717834046523592</v>
      </c>
      <c r="D22" s="13">
        <f t="shared" si="2"/>
        <v>9412</v>
      </c>
      <c r="E22" s="20">
        <f t="shared" si="3"/>
        <v>30.282165953476397</v>
      </c>
      <c r="F22" s="15">
        <f t="shared" si="4"/>
        <v>31081</v>
      </c>
      <c r="G22" s="16">
        <f t="shared" si="5"/>
        <v>11942</v>
      </c>
      <c r="H22" s="22">
        <f t="shared" si="6"/>
        <v>77.843686852226057</v>
      </c>
      <c r="I22" s="23">
        <v>3399</v>
      </c>
      <c r="J22" s="22">
        <f t="shared" si="7"/>
        <v>22.15631314777394</v>
      </c>
      <c r="K22" s="21">
        <v>15341</v>
      </c>
      <c r="L22" s="16">
        <f t="shared" si="8"/>
        <v>9727</v>
      </c>
      <c r="M22" s="20">
        <f t="shared" si="9"/>
        <v>61.797966963151211</v>
      </c>
      <c r="N22" s="23">
        <v>6013</v>
      </c>
      <c r="O22" s="20">
        <f t="shared" si="10"/>
        <v>38.202033036848789</v>
      </c>
      <c r="P22" s="21">
        <v>15740</v>
      </c>
    </row>
    <row r="23" spans="1:16" s="2" customFormat="1" ht="21.95" customHeight="1" thickBot="1" x14ac:dyDescent="0.3">
      <c r="A23" s="24" t="s">
        <v>321</v>
      </c>
      <c r="B23" s="11">
        <f t="shared" si="1"/>
        <v>19325</v>
      </c>
      <c r="C23" s="25">
        <f t="shared" si="0"/>
        <v>71.832137679812661</v>
      </c>
      <c r="D23" s="13">
        <f t="shared" si="2"/>
        <v>7578</v>
      </c>
      <c r="E23" s="26">
        <f t="shared" si="3"/>
        <v>28.167862320187343</v>
      </c>
      <c r="F23" s="15">
        <f t="shared" si="4"/>
        <v>26903</v>
      </c>
      <c r="G23" s="16">
        <f t="shared" si="5"/>
        <v>10475</v>
      </c>
      <c r="H23" s="28">
        <f t="shared" si="6"/>
        <v>77.26065791414662</v>
      </c>
      <c r="I23" s="29">
        <v>3083</v>
      </c>
      <c r="J23" s="28">
        <f t="shared" si="7"/>
        <v>22.739342085853369</v>
      </c>
      <c r="K23" s="27">
        <v>13558</v>
      </c>
      <c r="L23" s="16">
        <f t="shared" si="8"/>
        <v>8850</v>
      </c>
      <c r="M23" s="26">
        <f t="shared" si="9"/>
        <v>66.316972648932179</v>
      </c>
      <c r="N23" s="29">
        <v>4495</v>
      </c>
      <c r="O23" s="26">
        <f t="shared" si="10"/>
        <v>33.683027351067821</v>
      </c>
      <c r="P23" s="27">
        <v>13345</v>
      </c>
    </row>
    <row r="24" spans="1:16" s="2" customFormat="1" ht="21.95" customHeight="1" thickBot="1" x14ac:dyDescent="0.3">
      <c r="A24" s="30" t="s">
        <v>23</v>
      </c>
      <c r="B24" s="31">
        <f>SUM(B7:B23)</f>
        <v>668243</v>
      </c>
      <c r="C24" s="32">
        <f t="shared" si="0"/>
        <v>71.600328298846236</v>
      </c>
      <c r="D24" s="33">
        <f>SUM(D7:D23)</f>
        <v>265053</v>
      </c>
      <c r="E24" s="34">
        <f t="shared" si="3"/>
        <v>28.39967170115376</v>
      </c>
      <c r="F24" s="35">
        <f>SUM(F7:F23)</f>
        <v>933296</v>
      </c>
      <c r="G24" s="36">
        <f>SUM(G7:G23)</f>
        <v>362646</v>
      </c>
      <c r="H24" s="37">
        <f t="shared" si="6"/>
        <v>78.529140446688814</v>
      </c>
      <c r="I24" s="38">
        <f>SUM(I7:I23)</f>
        <v>99152</v>
      </c>
      <c r="J24" s="37">
        <f t="shared" si="7"/>
        <v>21.47085955331119</v>
      </c>
      <c r="K24" s="35">
        <f>SUM(K7:K23)</f>
        <v>461798</v>
      </c>
      <c r="L24" s="36">
        <f>SUM(L7:L23)</f>
        <v>305597</v>
      </c>
      <c r="M24" s="34">
        <f t="shared" si="9"/>
        <v>64.814060717118622</v>
      </c>
      <c r="N24" s="38">
        <f>SUM(N7:N23)</f>
        <v>165901</v>
      </c>
      <c r="O24" s="34">
        <f t="shared" si="10"/>
        <v>35.185939282881371</v>
      </c>
      <c r="P24" s="35">
        <f>SUM(P7:P23)</f>
        <v>471498</v>
      </c>
    </row>
    <row r="25" spans="1:16" ht="15" customHeight="1" x14ac:dyDescent="0.25">
      <c r="A25" s="3" t="s">
        <v>31</v>
      </c>
      <c r="B25" s="3"/>
      <c r="C25" s="3"/>
      <c r="D25" s="3"/>
      <c r="E25" s="3"/>
      <c r="F25" s="3"/>
    </row>
    <row r="26" spans="1:16" ht="15" customHeight="1" x14ac:dyDescent="0.25">
      <c r="A26" s="3" t="s">
        <v>30</v>
      </c>
      <c r="B26" s="3"/>
      <c r="C26" s="3"/>
      <c r="D26" s="3"/>
      <c r="E26" s="3"/>
      <c r="F26" s="3"/>
    </row>
    <row r="27" spans="1:16" ht="15" customHeight="1" x14ac:dyDescent="0.25">
      <c r="A27" s="3" t="s">
        <v>382</v>
      </c>
      <c r="B27" s="3"/>
      <c r="C27" s="3"/>
      <c r="D27" s="3"/>
      <c r="E27" s="3"/>
      <c r="F2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E7ED-A9B6-4B68-BE13-F14E2573E367}">
  <sheetPr>
    <outlinePr summaryBelow="0" summaryRight="0"/>
  </sheetPr>
  <dimension ref="A1:R24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17" style="39" customWidth="1"/>
    <col min="2" max="2" width="8.85546875" style="6" customWidth="1"/>
    <col min="3" max="3" width="7.7109375" style="6" customWidth="1"/>
    <col min="4" max="4" width="9.71093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9.71093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9.7109375" style="6" customWidth="1"/>
    <col min="15" max="15" width="7.7109375" style="6" customWidth="1"/>
    <col min="16" max="16" width="10.28515625" style="6" customWidth="1"/>
    <col min="17" max="18" width="9.140625" style="39"/>
  </cols>
  <sheetData>
    <row r="1" spans="1:18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8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8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8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8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8" ht="52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8" s="2" customFormat="1" ht="21.95" customHeight="1" x14ac:dyDescent="0.25">
      <c r="A7" s="10" t="s">
        <v>322</v>
      </c>
      <c r="B7" s="11">
        <f>G7+L7</f>
        <v>30899</v>
      </c>
      <c r="C7" s="12">
        <f t="shared" ref="C7:C21" si="0">B7/F7*100</f>
        <v>90.903474449118875</v>
      </c>
      <c r="D7" s="13">
        <f>I7+N7</f>
        <v>3092</v>
      </c>
      <c r="E7" s="14">
        <f>D7/F7*100</f>
        <v>9.0965255508811147</v>
      </c>
      <c r="F7" s="15">
        <f>K7+P7</f>
        <v>33991</v>
      </c>
      <c r="G7" s="16">
        <f>K7-I7</f>
        <v>15822</v>
      </c>
      <c r="H7" s="17">
        <f>G7/K7*100</f>
        <v>92.192052208367329</v>
      </c>
      <c r="I7" s="18">
        <v>1340</v>
      </c>
      <c r="J7" s="17">
        <f>I7/K7*100</f>
        <v>7.8079477916326772</v>
      </c>
      <c r="K7" s="15">
        <v>17162</v>
      </c>
      <c r="L7" s="16">
        <f>P7-N7</f>
        <v>15077</v>
      </c>
      <c r="M7" s="14">
        <f>L7/P7*100</f>
        <v>89.589399251292406</v>
      </c>
      <c r="N7" s="18">
        <v>1752</v>
      </c>
      <c r="O7" s="14">
        <f>N7/P7*100</f>
        <v>10.410600748707587</v>
      </c>
      <c r="P7" s="15">
        <v>16829</v>
      </c>
      <c r="Q7" s="42"/>
      <c r="R7" s="42"/>
    </row>
    <row r="8" spans="1:18" s="2" customFormat="1" ht="21.95" customHeight="1" x14ac:dyDescent="0.25">
      <c r="A8" s="10" t="s">
        <v>122</v>
      </c>
      <c r="B8" s="11">
        <f t="shared" ref="B8:B20" si="1">G8+L8</f>
        <v>4306</v>
      </c>
      <c r="C8" s="19">
        <f t="shared" si="0"/>
        <v>86.814516129032256</v>
      </c>
      <c r="D8" s="13">
        <f t="shared" ref="D8:D20" si="2">I8+N8</f>
        <v>654</v>
      </c>
      <c r="E8" s="20">
        <f t="shared" ref="E8:E21" si="3">D8/F8*100</f>
        <v>13.185483870967744</v>
      </c>
      <c r="F8" s="15">
        <f t="shared" ref="F8:F20" si="4">K8+P8</f>
        <v>4960</v>
      </c>
      <c r="G8" s="16">
        <f t="shared" ref="G8:G20" si="5">K8-I8</f>
        <v>2341</v>
      </c>
      <c r="H8" s="22">
        <f t="shared" ref="H8:H21" si="6">G8/K8*100</f>
        <v>89.556235654169853</v>
      </c>
      <c r="I8" s="23">
        <v>273</v>
      </c>
      <c r="J8" s="22">
        <f t="shared" ref="J8:J21" si="7">I8/K8*100</f>
        <v>10.443764345830145</v>
      </c>
      <c r="K8" s="21">
        <v>2614</v>
      </c>
      <c r="L8" s="16">
        <f t="shared" ref="L8:L20" si="8">P8-N8</f>
        <v>1965</v>
      </c>
      <c r="M8" s="20">
        <f t="shared" ref="M8:M21" si="9">L8/P8*100</f>
        <v>83.759590792838878</v>
      </c>
      <c r="N8" s="23">
        <v>381</v>
      </c>
      <c r="O8" s="20">
        <f t="shared" ref="O8:O21" si="10">N8/P8*100</f>
        <v>16.240409207161125</v>
      </c>
      <c r="P8" s="21">
        <v>2346</v>
      </c>
      <c r="Q8" s="42"/>
      <c r="R8" s="42"/>
    </row>
    <row r="9" spans="1:18" s="2" customFormat="1" ht="21.95" customHeight="1" x14ac:dyDescent="0.25">
      <c r="A9" s="10" t="s">
        <v>323</v>
      </c>
      <c r="B9" s="11">
        <f t="shared" si="1"/>
        <v>36465</v>
      </c>
      <c r="C9" s="19">
        <f t="shared" si="0"/>
        <v>90.769920095586585</v>
      </c>
      <c r="D9" s="13">
        <f t="shared" si="2"/>
        <v>3708</v>
      </c>
      <c r="E9" s="20">
        <f t="shared" si="3"/>
        <v>9.2300799044134116</v>
      </c>
      <c r="F9" s="15">
        <f t="shared" si="4"/>
        <v>40173</v>
      </c>
      <c r="G9" s="16">
        <f t="shared" si="5"/>
        <v>18445</v>
      </c>
      <c r="H9" s="22">
        <f t="shared" si="6"/>
        <v>92.354296014420186</v>
      </c>
      <c r="I9" s="23">
        <v>1527</v>
      </c>
      <c r="J9" s="22">
        <f t="shared" si="7"/>
        <v>7.6457039855798117</v>
      </c>
      <c r="K9" s="21">
        <v>19972</v>
      </c>
      <c r="L9" s="16">
        <f t="shared" si="8"/>
        <v>18020</v>
      </c>
      <c r="M9" s="20">
        <f t="shared" si="9"/>
        <v>89.203504776991238</v>
      </c>
      <c r="N9" s="23">
        <v>2181</v>
      </c>
      <c r="O9" s="20">
        <f t="shared" si="10"/>
        <v>10.796495223008762</v>
      </c>
      <c r="P9" s="21">
        <v>20201</v>
      </c>
      <c r="Q9" s="42"/>
      <c r="R9" s="42"/>
    </row>
    <row r="10" spans="1:18" s="2" customFormat="1" ht="21.95" customHeight="1" x14ac:dyDescent="0.25">
      <c r="A10" s="10" t="s">
        <v>324</v>
      </c>
      <c r="B10" s="11">
        <f t="shared" si="1"/>
        <v>17960</v>
      </c>
      <c r="C10" s="19">
        <f t="shared" si="0"/>
        <v>77.497303128371087</v>
      </c>
      <c r="D10" s="13">
        <f t="shared" si="2"/>
        <v>5215</v>
      </c>
      <c r="E10" s="20">
        <f t="shared" si="3"/>
        <v>22.50269687162891</v>
      </c>
      <c r="F10" s="15">
        <f t="shared" si="4"/>
        <v>23175</v>
      </c>
      <c r="G10" s="16">
        <f t="shared" si="5"/>
        <v>9758</v>
      </c>
      <c r="H10" s="22">
        <f t="shared" si="6"/>
        <v>78.909914281093322</v>
      </c>
      <c r="I10" s="23">
        <v>2608</v>
      </c>
      <c r="J10" s="22">
        <f t="shared" si="7"/>
        <v>21.090085718906678</v>
      </c>
      <c r="K10" s="21">
        <v>12366</v>
      </c>
      <c r="L10" s="16">
        <f t="shared" si="8"/>
        <v>8202</v>
      </c>
      <c r="M10" s="14">
        <f t="shared" si="9"/>
        <v>75.881210102692194</v>
      </c>
      <c r="N10" s="23">
        <v>2607</v>
      </c>
      <c r="O10" s="20">
        <f t="shared" si="10"/>
        <v>24.118789897307799</v>
      </c>
      <c r="P10" s="21">
        <v>10809</v>
      </c>
      <c r="Q10" s="42"/>
      <c r="R10" s="42"/>
    </row>
    <row r="11" spans="1:18" s="2" customFormat="1" ht="21.95" customHeight="1" x14ac:dyDescent="0.25">
      <c r="A11" s="10" t="s">
        <v>254</v>
      </c>
      <c r="B11" s="11">
        <f t="shared" si="1"/>
        <v>44081</v>
      </c>
      <c r="C11" s="19">
        <f t="shared" si="0"/>
        <v>76.476405274115194</v>
      </c>
      <c r="D11" s="13">
        <f t="shared" si="2"/>
        <v>13559</v>
      </c>
      <c r="E11" s="20">
        <f t="shared" si="3"/>
        <v>23.523594725884802</v>
      </c>
      <c r="F11" s="15">
        <f t="shared" si="4"/>
        <v>57640</v>
      </c>
      <c r="G11" s="16">
        <f t="shared" si="5"/>
        <v>23762</v>
      </c>
      <c r="H11" s="22">
        <f t="shared" si="6"/>
        <v>78.241685874217978</v>
      </c>
      <c r="I11" s="23">
        <v>6608</v>
      </c>
      <c r="J11" s="22">
        <f t="shared" si="7"/>
        <v>21.758314125782022</v>
      </c>
      <c r="K11" s="21">
        <v>30370</v>
      </c>
      <c r="L11" s="16">
        <f t="shared" si="8"/>
        <v>20319</v>
      </c>
      <c r="M11" s="20">
        <f t="shared" si="9"/>
        <v>74.510451045104503</v>
      </c>
      <c r="N11" s="23">
        <v>6951</v>
      </c>
      <c r="O11" s="20">
        <f t="shared" si="10"/>
        <v>25.48954895489549</v>
      </c>
      <c r="P11" s="21">
        <v>27270</v>
      </c>
      <c r="Q11" s="42"/>
      <c r="R11" s="42"/>
    </row>
    <row r="12" spans="1:18" s="2" customFormat="1" ht="21.95" customHeight="1" x14ac:dyDescent="0.25">
      <c r="A12" s="10" t="s">
        <v>325</v>
      </c>
      <c r="B12" s="11">
        <f t="shared" si="1"/>
        <v>9773</v>
      </c>
      <c r="C12" s="19">
        <f t="shared" si="0"/>
        <v>84.054356239786699</v>
      </c>
      <c r="D12" s="13">
        <f t="shared" si="2"/>
        <v>1854</v>
      </c>
      <c r="E12" s="20">
        <f t="shared" si="3"/>
        <v>15.945643760213295</v>
      </c>
      <c r="F12" s="15">
        <f t="shared" si="4"/>
        <v>11627</v>
      </c>
      <c r="G12" s="16">
        <f t="shared" si="5"/>
        <v>5214</v>
      </c>
      <c r="H12" s="22">
        <f t="shared" si="6"/>
        <v>86.525058081646193</v>
      </c>
      <c r="I12" s="23">
        <v>812</v>
      </c>
      <c r="J12" s="22">
        <f t="shared" si="7"/>
        <v>13.4749419183538</v>
      </c>
      <c r="K12" s="21">
        <v>6026</v>
      </c>
      <c r="L12" s="16">
        <f t="shared" si="8"/>
        <v>4559</v>
      </c>
      <c r="M12" s="20">
        <f t="shared" si="9"/>
        <v>81.396179253704688</v>
      </c>
      <c r="N12" s="23">
        <v>1042</v>
      </c>
      <c r="O12" s="20">
        <f t="shared" si="10"/>
        <v>18.603820746295305</v>
      </c>
      <c r="P12" s="21">
        <v>5601</v>
      </c>
      <c r="Q12" s="42"/>
      <c r="R12" s="42"/>
    </row>
    <row r="13" spans="1:18" s="2" customFormat="1" ht="21.95" customHeight="1" x14ac:dyDescent="0.25">
      <c r="A13" s="10" t="s">
        <v>326</v>
      </c>
      <c r="B13" s="11">
        <f t="shared" si="1"/>
        <v>14231</v>
      </c>
      <c r="C13" s="19">
        <f t="shared" si="0"/>
        <v>83.193031684788963</v>
      </c>
      <c r="D13" s="13">
        <f t="shared" si="2"/>
        <v>2875</v>
      </c>
      <c r="E13" s="20">
        <f t="shared" si="3"/>
        <v>16.806968315211037</v>
      </c>
      <c r="F13" s="15">
        <f t="shared" si="4"/>
        <v>17106</v>
      </c>
      <c r="G13" s="16">
        <f t="shared" si="5"/>
        <v>7377</v>
      </c>
      <c r="H13" s="22">
        <f t="shared" si="6"/>
        <v>84.871145881270138</v>
      </c>
      <c r="I13" s="23">
        <v>1315</v>
      </c>
      <c r="J13" s="22">
        <f t="shared" si="7"/>
        <v>15.128854118729867</v>
      </c>
      <c r="K13" s="21">
        <v>8692</v>
      </c>
      <c r="L13" s="16">
        <f t="shared" si="8"/>
        <v>6854</v>
      </c>
      <c r="M13" s="14">
        <f t="shared" si="9"/>
        <v>81.459472308057997</v>
      </c>
      <c r="N13" s="23">
        <v>1560</v>
      </c>
      <c r="O13" s="20">
        <f t="shared" si="10"/>
        <v>18.540527691942003</v>
      </c>
      <c r="P13" s="21">
        <v>8414</v>
      </c>
      <c r="Q13" s="42"/>
      <c r="R13" s="42"/>
    </row>
    <row r="14" spans="1:18" s="2" customFormat="1" ht="21.95" customHeight="1" x14ac:dyDescent="0.25">
      <c r="A14" s="10" t="s">
        <v>327</v>
      </c>
      <c r="B14" s="11">
        <f t="shared" si="1"/>
        <v>16534</v>
      </c>
      <c r="C14" s="19">
        <f t="shared" si="0"/>
        <v>81.819081551860648</v>
      </c>
      <c r="D14" s="13">
        <f t="shared" si="2"/>
        <v>3674</v>
      </c>
      <c r="E14" s="20">
        <f t="shared" si="3"/>
        <v>18.180918448139352</v>
      </c>
      <c r="F14" s="15">
        <f t="shared" si="4"/>
        <v>20208</v>
      </c>
      <c r="G14" s="16">
        <f t="shared" si="5"/>
        <v>8638</v>
      </c>
      <c r="H14" s="22">
        <f t="shared" si="6"/>
        <v>83.354241049889026</v>
      </c>
      <c r="I14" s="23">
        <v>1725</v>
      </c>
      <c r="J14" s="22">
        <f t="shared" si="7"/>
        <v>16.645758950110974</v>
      </c>
      <c r="K14" s="21">
        <v>10363</v>
      </c>
      <c r="L14" s="16">
        <f t="shared" si="8"/>
        <v>7896</v>
      </c>
      <c r="M14" s="20">
        <f t="shared" si="9"/>
        <v>80.203148806500764</v>
      </c>
      <c r="N14" s="23">
        <v>1949</v>
      </c>
      <c r="O14" s="20">
        <f t="shared" si="10"/>
        <v>19.796851193499236</v>
      </c>
      <c r="P14" s="21">
        <v>9845</v>
      </c>
      <c r="Q14" s="42"/>
      <c r="R14" s="42"/>
    </row>
    <row r="15" spans="1:18" s="2" customFormat="1" ht="21.95" customHeight="1" x14ac:dyDescent="0.25">
      <c r="A15" s="10" t="s">
        <v>328</v>
      </c>
      <c r="B15" s="11">
        <f t="shared" si="1"/>
        <v>38583</v>
      </c>
      <c r="C15" s="19">
        <f t="shared" si="0"/>
        <v>74.310972438897565</v>
      </c>
      <c r="D15" s="13">
        <f t="shared" si="2"/>
        <v>13338</v>
      </c>
      <c r="E15" s="20">
        <f t="shared" si="3"/>
        <v>25.689027561102446</v>
      </c>
      <c r="F15" s="15">
        <f t="shared" si="4"/>
        <v>51921</v>
      </c>
      <c r="G15" s="16">
        <f t="shared" si="5"/>
        <v>20544</v>
      </c>
      <c r="H15" s="22">
        <f t="shared" si="6"/>
        <v>77.621188650017004</v>
      </c>
      <c r="I15" s="23">
        <v>5923</v>
      </c>
      <c r="J15" s="22">
        <f t="shared" si="7"/>
        <v>22.378811349982996</v>
      </c>
      <c r="K15" s="21">
        <v>26467</v>
      </c>
      <c r="L15" s="16">
        <f t="shared" si="8"/>
        <v>18039</v>
      </c>
      <c r="M15" s="20">
        <f t="shared" si="9"/>
        <v>70.869018621827607</v>
      </c>
      <c r="N15" s="23">
        <v>7415</v>
      </c>
      <c r="O15" s="20">
        <f t="shared" si="10"/>
        <v>29.13098137817239</v>
      </c>
      <c r="P15" s="21">
        <v>25454</v>
      </c>
      <c r="Q15" s="42"/>
      <c r="R15" s="42"/>
    </row>
    <row r="16" spans="1:18" s="2" customFormat="1" ht="21.95" customHeight="1" x14ac:dyDescent="0.25">
      <c r="A16" s="10" t="s">
        <v>329</v>
      </c>
      <c r="B16" s="11">
        <f t="shared" si="1"/>
        <v>48728</v>
      </c>
      <c r="C16" s="19">
        <f t="shared" si="0"/>
        <v>76.635631605435321</v>
      </c>
      <c r="D16" s="13">
        <f t="shared" si="2"/>
        <v>14856</v>
      </c>
      <c r="E16" s="20">
        <f t="shared" si="3"/>
        <v>23.364368394564668</v>
      </c>
      <c r="F16" s="15">
        <f t="shared" si="4"/>
        <v>63584</v>
      </c>
      <c r="G16" s="16">
        <f t="shared" si="5"/>
        <v>26815</v>
      </c>
      <c r="H16" s="22">
        <f t="shared" si="6"/>
        <v>80.668451610962364</v>
      </c>
      <c r="I16" s="23">
        <v>6426</v>
      </c>
      <c r="J16" s="22">
        <f t="shared" si="7"/>
        <v>19.331548389037636</v>
      </c>
      <c r="K16" s="21">
        <v>33241</v>
      </c>
      <c r="L16" s="16">
        <f t="shared" si="8"/>
        <v>21913</v>
      </c>
      <c r="M16" s="14">
        <f t="shared" si="9"/>
        <v>72.217644926342146</v>
      </c>
      <c r="N16" s="23">
        <v>8430</v>
      </c>
      <c r="O16" s="20">
        <f t="shared" si="10"/>
        <v>27.782355073657843</v>
      </c>
      <c r="P16" s="21">
        <v>30343</v>
      </c>
      <c r="Q16" s="42"/>
      <c r="R16" s="42"/>
    </row>
    <row r="17" spans="1:18" s="2" customFormat="1" ht="21.95" customHeight="1" x14ac:dyDescent="0.25">
      <c r="A17" s="10" t="s">
        <v>330</v>
      </c>
      <c r="B17" s="11">
        <f t="shared" si="1"/>
        <v>18507</v>
      </c>
      <c r="C17" s="19">
        <f t="shared" si="0"/>
        <v>85.867396650118309</v>
      </c>
      <c r="D17" s="13">
        <f t="shared" si="2"/>
        <v>3046</v>
      </c>
      <c r="E17" s="20">
        <f t="shared" si="3"/>
        <v>14.132603349881686</v>
      </c>
      <c r="F17" s="15">
        <f t="shared" si="4"/>
        <v>21553</v>
      </c>
      <c r="G17" s="16">
        <f t="shared" si="5"/>
        <v>9556</v>
      </c>
      <c r="H17" s="22">
        <f t="shared" si="6"/>
        <v>86.770180695541626</v>
      </c>
      <c r="I17" s="23">
        <v>1457</v>
      </c>
      <c r="J17" s="22">
        <f t="shared" si="7"/>
        <v>13.229819304458367</v>
      </c>
      <c r="K17" s="21">
        <v>11013</v>
      </c>
      <c r="L17" s="16">
        <f t="shared" si="8"/>
        <v>8951</v>
      </c>
      <c r="M17" s="20">
        <f t="shared" si="9"/>
        <v>84.924098671726753</v>
      </c>
      <c r="N17" s="23">
        <v>1589</v>
      </c>
      <c r="O17" s="20">
        <f t="shared" si="10"/>
        <v>15.075901328273245</v>
      </c>
      <c r="P17" s="21">
        <v>10540</v>
      </c>
      <c r="Q17" s="42"/>
      <c r="R17" s="42"/>
    </row>
    <row r="18" spans="1:18" s="2" customFormat="1" ht="21.95" customHeight="1" x14ac:dyDescent="0.25">
      <c r="A18" s="10" t="s">
        <v>331</v>
      </c>
      <c r="B18" s="11">
        <f t="shared" si="1"/>
        <v>40847</v>
      </c>
      <c r="C18" s="19">
        <f t="shared" si="0"/>
        <v>83.514618687384996</v>
      </c>
      <c r="D18" s="13">
        <f t="shared" si="2"/>
        <v>8063</v>
      </c>
      <c r="E18" s="20">
        <f t="shared" si="3"/>
        <v>16.485381312615008</v>
      </c>
      <c r="F18" s="15">
        <f t="shared" si="4"/>
        <v>48910</v>
      </c>
      <c r="G18" s="16">
        <f t="shared" si="5"/>
        <v>21265</v>
      </c>
      <c r="H18" s="22">
        <f t="shared" si="6"/>
        <v>85.978247685278774</v>
      </c>
      <c r="I18" s="23">
        <v>3468</v>
      </c>
      <c r="J18" s="22">
        <f t="shared" si="7"/>
        <v>14.021752314721223</v>
      </c>
      <c r="K18" s="21">
        <v>24733</v>
      </c>
      <c r="L18" s="16">
        <f t="shared" si="8"/>
        <v>19582</v>
      </c>
      <c r="M18" s="20">
        <f t="shared" si="9"/>
        <v>80.994333457418207</v>
      </c>
      <c r="N18" s="23">
        <v>4595</v>
      </c>
      <c r="O18" s="20">
        <f t="shared" si="10"/>
        <v>19.005666542581793</v>
      </c>
      <c r="P18" s="21">
        <v>24177</v>
      </c>
      <c r="Q18" s="42"/>
      <c r="R18" s="42"/>
    </row>
    <row r="19" spans="1:18" s="2" customFormat="1" ht="21.95" customHeight="1" x14ac:dyDescent="0.25">
      <c r="A19" s="10" t="s">
        <v>332</v>
      </c>
      <c r="B19" s="11">
        <f t="shared" si="1"/>
        <v>21035</v>
      </c>
      <c r="C19" s="19">
        <f t="shared" si="0"/>
        <v>80.788877366824124</v>
      </c>
      <c r="D19" s="13">
        <f t="shared" si="2"/>
        <v>5002</v>
      </c>
      <c r="E19" s="20">
        <f t="shared" si="3"/>
        <v>19.211122633175865</v>
      </c>
      <c r="F19" s="15">
        <f t="shared" si="4"/>
        <v>26037</v>
      </c>
      <c r="G19" s="16">
        <f t="shared" si="5"/>
        <v>11271</v>
      </c>
      <c r="H19" s="22">
        <f t="shared" si="6"/>
        <v>82.432531265998691</v>
      </c>
      <c r="I19" s="23">
        <v>2402</v>
      </c>
      <c r="J19" s="22">
        <f t="shared" si="7"/>
        <v>17.567468734001316</v>
      </c>
      <c r="K19" s="21">
        <v>13673</v>
      </c>
      <c r="L19" s="16">
        <f t="shared" si="8"/>
        <v>9764</v>
      </c>
      <c r="M19" s="14">
        <f t="shared" si="9"/>
        <v>78.971206729213847</v>
      </c>
      <c r="N19" s="23">
        <v>2600</v>
      </c>
      <c r="O19" s="20">
        <f t="shared" si="10"/>
        <v>21.028793270786153</v>
      </c>
      <c r="P19" s="21">
        <v>12364</v>
      </c>
      <c r="Q19" s="42"/>
      <c r="R19" s="42"/>
    </row>
    <row r="20" spans="1:18" s="2" customFormat="1" ht="21.95" customHeight="1" thickBot="1" x14ac:dyDescent="0.3">
      <c r="A20" s="24" t="s">
        <v>333</v>
      </c>
      <c r="B20" s="11">
        <f t="shared" si="1"/>
        <v>8850</v>
      </c>
      <c r="C20" s="25">
        <f t="shared" si="0"/>
        <v>83.767155702792238</v>
      </c>
      <c r="D20" s="13">
        <f t="shared" si="2"/>
        <v>1715</v>
      </c>
      <c r="E20" s="26">
        <f t="shared" si="3"/>
        <v>16.232844297207759</v>
      </c>
      <c r="F20" s="15">
        <f t="shared" si="4"/>
        <v>10565</v>
      </c>
      <c r="G20" s="16">
        <f t="shared" si="5"/>
        <v>4618</v>
      </c>
      <c r="H20" s="28">
        <f t="shared" si="6"/>
        <v>85.328898743532889</v>
      </c>
      <c r="I20" s="29">
        <v>794</v>
      </c>
      <c r="J20" s="28">
        <f t="shared" si="7"/>
        <v>14.671101256467109</v>
      </c>
      <c r="K20" s="27">
        <v>5412</v>
      </c>
      <c r="L20" s="16">
        <f t="shared" si="8"/>
        <v>4232</v>
      </c>
      <c r="M20" s="20">
        <f t="shared" si="9"/>
        <v>82.126916359402287</v>
      </c>
      <c r="N20" s="29">
        <v>921</v>
      </c>
      <c r="O20" s="26">
        <f t="shared" si="10"/>
        <v>17.873083640597709</v>
      </c>
      <c r="P20" s="27">
        <v>5153</v>
      </c>
      <c r="Q20" s="42"/>
      <c r="R20" s="42"/>
    </row>
    <row r="21" spans="1:18" s="2" customFormat="1" ht="21.95" customHeight="1" thickBot="1" x14ac:dyDescent="0.3">
      <c r="A21" s="30" t="s">
        <v>24</v>
      </c>
      <c r="B21" s="31">
        <f>SUM(B7:B20)</f>
        <v>350799</v>
      </c>
      <c r="C21" s="32">
        <f t="shared" si="0"/>
        <v>81.306988063506779</v>
      </c>
      <c r="D21" s="33">
        <f>SUM(D7:D20)</f>
        <v>80651</v>
      </c>
      <c r="E21" s="34">
        <f t="shared" si="3"/>
        <v>18.693011936493221</v>
      </c>
      <c r="F21" s="35">
        <f>SUM(F7:F20)</f>
        <v>431450</v>
      </c>
      <c r="G21" s="36">
        <f>SUM(G7:G20)</f>
        <v>185426</v>
      </c>
      <c r="H21" s="37">
        <f t="shared" si="6"/>
        <v>83.486114612974106</v>
      </c>
      <c r="I21" s="38">
        <f>SUM(I7:I20)</f>
        <v>36678</v>
      </c>
      <c r="J21" s="37">
        <f t="shared" si="7"/>
        <v>16.513885387025898</v>
      </c>
      <c r="K21" s="35">
        <f>SUM(K7:K20)</f>
        <v>222104</v>
      </c>
      <c r="L21" s="36">
        <f>SUM(L7:L20)</f>
        <v>165373</v>
      </c>
      <c r="M21" s="34">
        <f t="shared" si="9"/>
        <v>78.995060808422423</v>
      </c>
      <c r="N21" s="38">
        <f>SUM(N7:N20)</f>
        <v>43973</v>
      </c>
      <c r="O21" s="34">
        <f t="shared" si="10"/>
        <v>21.004939191577581</v>
      </c>
      <c r="P21" s="35">
        <f>SUM(P7:P20)</f>
        <v>209346</v>
      </c>
      <c r="Q21" s="42"/>
      <c r="R21" s="42"/>
    </row>
    <row r="22" spans="1:18" ht="15" customHeight="1" x14ac:dyDescent="0.25">
      <c r="A22" s="3" t="s">
        <v>31</v>
      </c>
      <c r="B22" s="3"/>
      <c r="C22" s="3"/>
      <c r="D22" s="3"/>
      <c r="E22" s="3"/>
      <c r="F22" s="3"/>
    </row>
    <row r="23" spans="1:18" ht="15" customHeight="1" x14ac:dyDescent="0.25">
      <c r="A23" s="3" t="s">
        <v>30</v>
      </c>
      <c r="B23" s="3"/>
      <c r="C23" s="3"/>
      <c r="D23" s="3"/>
      <c r="E23" s="3"/>
      <c r="F23" s="3"/>
    </row>
    <row r="24" spans="1:18" ht="15" customHeight="1" x14ac:dyDescent="0.25">
      <c r="A24" s="3" t="s">
        <v>382</v>
      </c>
      <c r="B24" s="3"/>
      <c r="C24" s="3"/>
      <c r="D24" s="3"/>
      <c r="E24" s="3"/>
      <c r="F24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H21 J21 M21 O21 C7:C21 E21 E7:E20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outlinePr summaryBelow="0" summaryRight="0"/>
  </sheetPr>
  <dimension ref="A1:P15"/>
  <sheetViews>
    <sheetView showGridLines="0" zoomScale="110" zoomScaleNormal="110" workbookViewId="0">
      <selection activeCell="A3" sqref="A3:P3"/>
    </sheetView>
  </sheetViews>
  <sheetFormatPr baseColWidth="10" defaultColWidth="9.140625" defaultRowHeight="15" x14ac:dyDescent="0.25"/>
  <cols>
    <col min="1" max="1" width="13.85546875" style="39" customWidth="1"/>
    <col min="2" max="2" width="8.85546875" style="6" customWidth="1"/>
    <col min="3" max="3" width="8.28515625" style="6" customWidth="1"/>
    <col min="4" max="4" width="9.7109375" style="6" customWidth="1"/>
    <col min="5" max="5" width="8.28515625" style="6" customWidth="1"/>
    <col min="6" max="6" width="10.28515625" style="6" customWidth="1"/>
    <col min="7" max="7" width="8.85546875" style="6" customWidth="1"/>
    <col min="8" max="8" width="8.28515625" style="6" customWidth="1"/>
    <col min="9" max="9" width="9.7109375" style="6" customWidth="1"/>
    <col min="10" max="10" width="8.28515625" style="6" customWidth="1"/>
    <col min="11" max="11" width="10.28515625" style="6" customWidth="1"/>
    <col min="12" max="12" width="8.85546875" style="6" customWidth="1"/>
    <col min="13" max="13" width="8.28515625" style="6" customWidth="1"/>
    <col min="14" max="14" width="9.7109375" style="6" customWidth="1"/>
    <col min="15" max="15" width="8.2851562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4.95" customHeight="1" x14ac:dyDescent="0.25">
      <c r="A7" s="10" t="s">
        <v>334</v>
      </c>
      <c r="B7" s="11">
        <f>G7+L7</f>
        <v>80126</v>
      </c>
      <c r="C7" s="12">
        <f t="shared" ref="C7:C12" si="0">B7/F7*100</f>
        <v>92.901864391058339</v>
      </c>
      <c r="D7" s="13">
        <f>I7+N7</f>
        <v>6122</v>
      </c>
      <c r="E7" s="14">
        <f>D7/F7*100</f>
        <v>7.0981356089416563</v>
      </c>
      <c r="F7" s="15">
        <f>K7+P7</f>
        <v>86248</v>
      </c>
      <c r="G7" s="16">
        <f>K7-I7</f>
        <v>39625</v>
      </c>
      <c r="H7" s="17">
        <f>G7/K7*100</f>
        <v>93.831399479043327</v>
      </c>
      <c r="I7" s="18">
        <v>2605</v>
      </c>
      <c r="J7" s="17">
        <f>I7/K7*100</f>
        <v>6.1686005209566659</v>
      </c>
      <c r="K7" s="15">
        <v>42230</v>
      </c>
      <c r="L7" s="16">
        <f>P7-N7</f>
        <v>40501</v>
      </c>
      <c r="M7" s="14">
        <f>L7/P7*100</f>
        <v>92.010086782679807</v>
      </c>
      <c r="N7" s="18">
        <v>3517</v>
      </c>
      <c r="O7" s="14">
        <f>N7/P7*100</f>
        <v>7.9899132173201863</v>
      </c>
      <c r="P7" s="15">
        <v>44018</v>
      </c>
    </row>
    <row r="8" spans="1:16" s="2" customFormat="1" ht="24.95" customHeight="1" x14ac:dyDescent="0.25">
      <c r="A8" s="10" t="s">
        <v>335</v>
      </c>
      <c r="B8" s="11">
        <f t="shared" ref="B8:B11" si="1">G8+L8</f>
        <v>43588</v>
      </c>
      <c r="C8" s="19">
        <f t="shared" si="0"/>
        <v>79.678274380769594</v>
      </c>
      <c r="D8" s="13">
        <f t="shared" ref="D8:D11" si="2">I8+N8</f>
        <v>11117</v>
      </c>
      <c r="E8" s="20">
        <f t="shared" ref="E8:E12" si="3">D8/F8*100</f>
        <v>20.321725619230417</v>
      </c>
      <c r="F8" s="15">
        <f t="shared" ref="F8:F11" si="4">K8+P8</f>
        <v>54705</v>
      </c>
      <c r="G8" s="16">
        <f t="shared" ref="G8:G11" si="5">K8-I8</f>
        <v>22481</v>
      </c>
      <c r="H8" s="22">
        <f t="shared" ref="H8:H12" si="6">G8/K8*100</f>
        <v>82.949597815659359</v>
      </c>
      <c r="I8" s="23">
        <v>4621</v>
      </c>
      <c r="J8" s="22">
        <f t="shared" ref="J8:J12" si="7">I8/K8*100</f>
        <v>17.050402184340637</v>
      </c>
      <c r="K8" s="21">
        <v>27102</v>
      </c>
      <c r="L8" s="16">
        <f t="shared" ref="L8:L11" si="8">P8-N8</f>
        <v>21107</v>
      </c>
      <c r="M8" s="20">
        <f t="shared" ref="M8:M12" si="9">L8/P8*100</f>
        <v>76.466326123972024</v>
      </c>
      <c r="N8" s="23">
        <v>6496</v>
      </c>
      <c r="O8" s="20">
        <f t="shared" ref="O8:O12" si="10">N8/P8*100</f>
        <v>23.533673876027969</v>
      </c>
      <c r="P8" s="21">
        <v>27603</v>
      </c>
    </row>
    <row r="9" spans="1:16" s="2" customFormat="1" ht="24.95" customHeight="1" x14ac:dyDescent="0.25">
      <c r="A9" s="10" t="s">
        <v>336</v>
      </c>
      <c r="B9" s="11">
        <f t="shared" si="1"/>
        <v>39203</v>
      </c>
      <c r="C9" s="19">
        <f t="shared" si="0"/>
        <v>74.774929427023721</v>
      </c>
      <c r="D9" s="13">
        <f t="shared" si="2"/>
        <v>13225</v>
      </c>
      <c r="E9" s="20">
        <f t="shared" si="3"/>
        <v>25.225070572976271</v>
      </c>
      <c r="F9" s="15">
        <f t="shared" si="4"/>
        <v>52428</v>
      </c>
      <c r="G9" s="16">
        <f t="shared" si="5"/>
        <v>21335</v>
      </c>
      <c r="H9" s="22">
        <f t="shared" si="6"/>
        <v>80.29430582213692</v>
      </c>
      <c r="I9" s="23">
        <v>5236</v>
      </c>
      <c r="J9" s="22">
        <f t="shared" si="7"/>
        <v>19.705694177863084</v>
      </c>
      <c r="K9" s="21">
        <v>26571</v>
      </c>
      <c r="L9" s="16">
        <f t="shared" si="8"/>
        <v>17868</v>
      </c>
      <c r="M9" s="20">
        <f t="shared" si="9"/>
        <v>69.103144216266386</v>
      </c>
      <c r="N9" s="23">
        <v>7989</v>
      </c>
      <c r="O9" s="20">
        <f t="shared" si="10"/>
        <v>30.896855783733614</v>
      </c>
      <c r="P9" s="21">
        <v>25857</v>
      </c>
    </row>
    <row r="10" spans="1:16" s="2" customFormat="1" ht="24.95" customHeight="1" x14ac:dyDescent="0.25">
      <c r="A10" s="10" t="s">
        <v>337</v>
      </c>
      <c r="B10" s="11">
        <f t="shared" si="1"/>
        <v>68710</v>
      </c>
      <c r="C10" s="19">
        <f t="shared" si="0"/>
        <v>86.476621987288411</v>
      </c>
      <c r="D10" s="13">
        <f t="shared" si="2"/>
        <v>10745</v>
      </c>
      <c r="E10" s="20">
        <f t="shared" si="3"/>
        <v>13.523378012711598</v>
      </c>
      <c r="F10" s="15">
        <f t="shared" si="4"/>
        <v>79455</v>
      </c>
      <c r="G10" s="16">
        <f t="shared" si="5"/>
        <v>34074</v>
      </c>
      <c r="H10" s="22">
        <f t="shared" si="6"/>
        <v>87.449953803510937</v>
      </c>
      <c r="I10" s="23">
        <v>4890</v>
      </c>
      <c r="J10" s="22">
        <f t="shared" si="7"/>
        <v>12.550046196489067</v>
      </c>
      <c r="K10" s="21">
        <v>38964</v>
      </c>
      <c r="L10" s="16">
        <f t="shared" si="8"/>
        <v>34636</v>
      </c>
      <c r="M10" s="20">
        <f t="shared" si="9"/>
        <v>85.539996542441529</v>
      </c>
      <c r="N10" s="23">
        <v>5855</v>
      </c>
      <c r="O10" s="20">
        <f t="shared" si="10"/>
        <v>14.460003457558471</v>
      </c>
      <c r="P10" s="21">
        <v>40491</v>
      </c>
    </row>
    <row r="11" spans="1:16" s="2" customFormat="1" ht="24.95" customHeight="1" thickBot="1" x14ac:dyDescent="0.3">
      <c r="A11" s="24" t="s">
        <v>338</v>
      </c>
      <c r="B11" s="11">
        <f t="shared" si="1"/>
        <v>38778</v>
      </c>
      <c r="C11" s="25">
        <f t="shared" si="0"/>
        <v>83.2771394824439</v>
      </c>
      <c r="D11" s="13">
        <f t="shared" si="2"/>
        <v>7787</v>
      </c>
      <c r="E11" s="26">
        <f t="shared" si="3"/>
        <v>16.722860517556104</v>
      </c>
      <c r="F11" s="15">
        <f t="shared" si="4"/>
        <v>46565</v>
      </c>
      <c r="G11" s="16">
        <f t="shared" si="5"/>
        <v>19394</v>
      </c>
      <c r="H11" s="28">
        <f t="shared" si="6"/>
        <v>84.534914131287593</v>
      </c>
      <c r="I11" s="29">
        <v>3548</v>
      </c>
      <c r="J11" s="28">
        <f t="shared" si="7"/>
        <v>15.465085868712405</v>
      </c>
      <c r="K11" s="27">
        <v>22942</v>
      </c>
      <c r="L11" s="16">
        <f t="shared" si="8"/>
        <v>19384</v>
      </c>
      <c r="M11" s="26">
        <f t="shared" si="9"/>
        <v>82.055623756508496</v>
      </c>
      <c r="N11" s="29">
        <v>4239</v>
      </c>
      <c r="O11" s="26">
        <f t="shared" si="10"/>
        <v>17.944376243491515</v>
      </c>
      <c r="P11" s="27">
        <v>23623</v>
      </c>
    </row>
    <row r="12" spans="1:16" s="2" customFormat="1" ht="24.95" customHeight="1" thickBot="1" x14ac:dyDescent="0.3">
      <c r="A12" s="30" t="s">
        <v>25</v>
      </c>
      <c r="B12" s="31">
        <f>SUM(B7:B11)</f>
        <v>270405</v>
      </c>
      <c r="C12" s="32">
        <f t="shared" si="0"/>
        <v>84.66003550395898</v>
      </c>
      <c r="D12" s="33">
        <f>SUM(D7:D11)</f>
        <v>48996</v>
      </c>
      <c r="E12" s="34">
        <f t="shared" si="3"/>
        <v>15.339964496041029</v>
      </c>
      <c r="F12" s="35">
        <f>SUM(F7:F11)</f>
        <v>319401</v>
      </c>
      <c r="G12" s="36">
        <f>SUM(G7:G11)</f>
        <v>136909</v>
      </c>
      <c r="H12" s="37">
        <f t="shared" si="6"/>
        <v>86.756141918395031</v>
      </c>
      <c r="I12" s="38">
        <f>SUM(I7:I11)</f>
        <v>20900</v>
      </c>
      <c r="J12" s="37">
        <f t="shared" si="7"/>
        <v>13.243858081604978</v>
      </c>
      <c r="K12" s="35">
        <f>SUM(K7:K11)</f>
        <v>157809</v>
      </c>
      <c r="L12" s="36">
        <f>SUM(L7:L11)</f>
        <v>133496</v>
      </c>
      <c r="M12" s="34">
        <f t="shared" si="9"/>
        <v>82.613000643596209</v>
      </c>
      <c r="N12" s="38">
        <f>SUM(N7:N11)</f>
        <v>28096</v>
      </c>
      <c r="O12" s="34">
        <f t="shared" si="10"/>
        <v>17.386999356403781</v>
      </c>
      <c r="P12" s="35">
        <f>SUM(P7:P11)</f>
        <v>161592</v>
      </c>
    </row>
    <row r="13" spans="1:16" ht="15" customHeight="1" x14ac:dyDescent="0.25">
      <c r="A13" s="3" t="s">
        <v>31</v>
      </c>
      <c r="B13" s="3"/>
      <c r="C13" s="3"/>
      <c r="D13" s="3"/>
      <c r="E13" s="3"/>
      <c r="F13" s="3"/>
    </row>
    <row r="14" spans="1:16" ht="15" customHeight="1" x14ac:dyDescent="0.25">
      <c r="A14" s="3" t="s">
        <v>30</v>
      </c>
      <c r="B14" s="3"/>
      <c r="C14" s="3"/>
      <c r="D14" s="3"/>
      <c r="E14" s="3"/>
      <c r="F14" s="3"/>
    </row>
    <row r="15" spans="1:16" ht="15" customHeight="1" x14ac:dyDescent="0.25">
      <c r="A15" s="3" t="s">
        <v>382</v>
      </c>
      <c r="B15" s="3"/>
      <c r="C15" s="3"/>
      <c r="D15" s="3"/>
      <c r="E15" s="3"/>
      <c r="F15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2 E12 H12 J12 M12 O12 E7: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P27"/>
  <sheetViews>
    <sheetView showGridLines="0" zoomScale="110" zoomScaleNormal="110" workbookViewId="0">
      <selection activeCell="A3" sqref="A3:P3"/>
    </sheetView>
  </sheetViews>
  <sheetFormatPr baseColWidth="10" defaultColWidth="9.140625" defaultRowHeight="15" x14ac:dyDescent="0.25"/>
  <cols>
    <col min="1" max="1" width="18.710937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5.75" customHeight="1" thickBot="1" x14ac:dyDescent="0.3">
      <c r="A4" s="82"/>
      <c r="B4" s="82"/>
      <c r="C4" s="82"/>
      <c r="D4" s="82"/>
      <c r="E4" s="82"/>
      <c r="F4" s="82"/>
      <c r="G4" s="82"/>
      <c r="H4" s="82"/>
      <c r="I4" s="82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2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18" customHeight="1" x14ac:dyDescent="0.25">
      <c r="A7" s="10" t="s">
        <v>38</v>
      </c>
      <c r="B7" s="11">
        <f>G7+L7</f>
        <v>925732</v>
      </c>
      <c r="C7" s="12">
        <f>B7/F7*100</f>
        <v>97.100103946069709</v>
      </c>
      <c r="D7" s="13">
        <f>I7+N7</f>
        <v>27647</v>
      </c>
      <c r="E7" s="14">
        <f>D7/F7*100</f>
        <v>2.8998960539302838</v>
      </c>
      <c r="F7" s="15">
        <f>K7+P7</f>
        <v>953379</v>
      </c>
      <c r="G7" s="16">
        <f>K7-I7</f>
        <v>439509</v>
      </c>
      <c r="H7" s="17">
        <f>G7/K7*100</f>
        <v>98.250528127689535</v>
      </c>
      <c r="I7" s="18">
        <v>7826</v>
      </c>
      <c r="J7" s="17">
        <f>I7/K7*100</f>
        <v>1.7494718723104608</v>
      </c>
      <c r="K7" s="15">
        <v>447335</v>
      </c>
      <c r="L7" s="16">
        <f>P7-N7</f>
        <v>486223</v>
      </c>
      <c r="M7" s="14">
        <f>L7/P7*100</f>
        <v>96.083146920030671</v>
      </c>
      <c r="N7" s="18">
        <v>19821</v>
      </c>
      <c r="O7" s="14">
        <f>N7/P7*100</f>
        <v>3.9168530799693304</v>
      </c>
      <c r="P7" s="15">
        <v>506044</v>
      </c>
    </row>
    <row r="8" spans="1:16" s="2" customFormat="1" ht="18" customHeight="1" x14ac:dyDescent="0.25">
      <c r="A8" s="10" t="s">
        <v>60</v>
      </c>
      <c r="B8" s="11">
        <f t="shared" ref="B8:B23" si="0">G8+L8</f>
        <v>63948</v>
      </c>
      <c r="C8" s="19">
        <f>B8/F8*100</f>
        <v>96.880633872165077</v>
      </c>
      <c r="D8" s="13">
        <f t="shared" ref="D8:D23" si="1">I8+N8</f>
        <v>2059</v>
      </c>
      <c r="E8" s="20">
        <f>D8/F8*100</f>
        <v>3.1193661278349265</v>
      </c>
      <c r="F8" s="15">
        <f t="shared" ref="F8:F23" si="2">K8+P8</f>
        <v>66007</v>
      </c>
      <c r="G8" s="16">
        <f t="shared" ref="G8:G23" si="3">K8-I8</f>
        <v>30569</v>
      </c>
      <c r="H8" s="22">
        <f t="shared" ref="H8:H24" si="4">G8/K8*100</f>
        <v>98.100189339238156</v>
      </c>
      <c r="I8" s="23">
        <v>592</v>
      </c>
      <c r="J8" s="22">
        <f t="shared" ref="J8:J24" si="5">I8/K8*100</f>
        <v>1.8998106607618497</v>
      </c>
      <c r="K8" s="21">
        <v>31161</v>
      </c>
      <c r="L8" s="16">
        <f t="shared" ref="L8:L23" si="6">P8-N8</f>
        <v>33379</v>
      </c>
      <c r="M8" s="20">
        <f t="shared" ref="M8:M24" si="7">L8/P8*100</f>
        <v>95.790047638179416</v>
      </c>
      <c r="N8" s="23">
        <v>1467</v>
      </c>
      <c r="O8" s="20">
        <f t="shared" ref="O8:O24" si="8">N8/P8*100</f>
        <v>4.2099523618205819</v>
      </c>
      <c r="P8" s="21">
        <v>34846</v>
      </c>
    </row>
    <row r="9" spans="1:16" s="2" customFormat="1" ht="18" customHeight="1" x14ac:dyDescent="0.25">
      <c r="A9" s="10" t="s">
        <v>61</v>
      </c>
      <c r="B9" s="11">
        <f t="shared" si="0"/>
        <v>60979</v>
      </c>
      <c r="C9" s="19">
        <f t="shared" ref="C9:C24" si="9">B9/F9*100</f>
        <v>94.623238780957109</v>
      </c>
      <c r="D9" s="13">
        <f t="shared" si="1"/>
        <v>3465</v>
      </c>
      <c r="E9" s="20">
        <f t="shared" ref="E9:E24" si="10">D9/F9*100</f>
        <v>5.3767612190428897</v>
      </c>
      <c r="F9" s="15">
        <f t="shared" si="2"/>
        <v>64444</v>
      </c>
      <c r="G9" s="16">
        <f t="shared" si="3"/>
        <v>29552</v>
      </c>
      <c r="H9" s="22">
        <f t="shared" si="4"/>
        <v>96.041598960025993</v>
      </c>
      <c r="I9" s="23">
        <v>1218</v>
      </c>
      <c r="J9" s="22">
        <f t="shared" si="5"/>
        <v>3.9584010399740008</v>
      </c>
      <c r="K9" s="21">
        <v>30770</v>
      </c>
      <c r="L9" s="16">
        <f t="shared" si="6"/>
        <v>31427</v>
      </c>
      <c r="M9" s="20">
        <f t="shared" si="7"/>
        <v>93.327196056304558</v>
      </c>
      <c r="N9" s="23">
        <v>2247</v>
      </c>
      <c r="O9" s="20">
        <f t="shared" si="8"/>
        <v>6.6728039436954321</v>
      </c>
      <c r="P9" s="21">
        <v>33674</v>
      </c>
    </row>
    <row r="10" spans="1:16" s="2" customFormat="1" ht="18" customHeight="1" x14ac:dyDescent="0.25">
      <c r="A10" s="10" t="s">
        <v>62</v>
      </c>
      <c r="B10" s="11">
        <f t="shared" si="0"/>
        <v>5548</v>
      </c>
      <c r="C10" s="19">
        <f t="shared" si="9"/>
        <v>91.732804232804227</v>
      </c>
      <c r="D10" s="13">
        <f t="shared" si="1"/>
        <v>500</v>
      </c>
      <c r="E10" s="20">
        <f t="shared" si="10"/>
        <v>8.2671957671957674</v>
      </c>
      <c r="F10" s="15">
        <f t="shared" si="2"/>
        <v>6048</v>
      </c>
      <c r="G10" s="16">
        <f t="shared" si="3"/>
        <v>2663</v>
      </c>
      <c r="H10" s="22">
        <f t="shared" si="4"/>
        <v>91.637990364762558</v>
      </c>
      <c r="I10" s="23">
        <v>243</v>
      </c>
      <c r="J10" s="22">
        <f t="shared" si="5"/>
        <v>8.36200963523744</v>
      </c>
      <c r="K10" s="21">
        <v>2906</v>
      </c>
      <c r="L10" s="16">
        <f t="shared" si="6"/>
        <v>2885</v>
      </c>
      <c r="M10" s="20">
        <f t="shared" si="7"/>
        <v>91.820496499045191</v>
      </c>
      <c r="N10" s="23">
        <v>257</v>
      </c>
      <c r="O10" s="20">
        <f t="shared" si="8"/>
        <v>8.1795035009548052</v>
      </c>
      <c r="P10" s="21">
        <v>3142</v>
      </c>
    </row>
    <row r="11" spans="1:16" s="2" customFormat="1" ht="18" customHeight="1" x14ac:dyDescent="0.25">
      <c r="A11" s="10" t="s">
        <v>63</v>
      </c>
      <c r="B11" s="11">
        <f t="shared" si="0"/>
        <v>44241</v>
      </c>
      <c r="C11" s="19">
        <f t="shared" si="9"/>
        <v>86.502815579540126</v>
      </c>
      <c r="D11" s="13">
        <f t="shared" si="1"/>
        <v>6903</v>
      </c>
      <c r="E11" s="20">
        <f t="shared" si="10"/>
        <v>13.497184420459879</v>
      </c>
      <c r="F11" s="15">
        <f t="shared" si="2"/>
        <v>51144</v>
      </c>
      <c r="G11" s="16">
        <f t="shared" si="3"/>
        <v>21357</v>
      </c>
      <c r="H11" s="22">
        <f t="shared" si="4"/>
        <v>87.231956868030878</v>
      </c>
      <c r="I11" s="23">
        <v>3126</v>
      </c>
      <c r="J11" s="22">
        <f t="shared" si="5"/>
        <v>12.768043131969121</v>
      </c>
      <c r="K11" s="21">
        <v>24483</v>
      </c>
      <c r="L11" s="16">
        <f t="shared" si="6"/>
        <v>22884</v>
      </c>
      <c r="M11" s="20">
        <f t="shared" si="7"/>
        <v>85.833239563407233</v>
      </c>
      <c r="N11" s="23">
        <v>3777</v>
      </c>
      <c r="O11" s="20">
        <f t="shared" si="8"/>
        <v>14.166760436592776</v>
      </c>
      <c r="P11" s="21">
        <v>26661</v>
      </c>
    </row>
    <row r="12" spans="1:16" s="2" customFormat="1" ht="18" customHeight="1" x14ac:dyDescent="0.25">
      <c r="A12" s="10" t="s">
        <v>64</v>
      </c>
      <c r="B12" s="11">
        <f t="shared" si="0"/>
        <v>85059</v>
      </c>
      <c r="C12" s="19">
        <f t="shared" si="9"/>
        <v>94.484804052252741</v>
      </c>
      <c r="D12" s="13">
        <f t="shared" si="1"/>
        <v>4965</v>
      </c>
      <c r="E12" s="20">
        <f t="shared" si="10"/>
        <v>5.5151959477472676</v>
      </c>
      <c r="F12" s="15">
        <f t="shared" si="2"/>
        <v>90024</v>
      </c>
      <c r="G12" s="16">
        <f t="shared" si="3"/>
        <v>41229</v>
      </c>
      <c r="H12" s="22">
        <f t="shared" si="4"/>
        <v>96.761247623741468</v>
      </c>
      <c r="I12" s="23">
        <v>1380</v>
      </c>
      <c r="J12" s="22">
        <f t="shared" si="5"/>
        <v>3.2387523762585371</v>
      </c>
      <c r="K12" s="21">
        <v>42609</v>
      </c>
      <c r="L12" s="16">
        <f t="shared" si="6"/>
        <v>43830</v>
      </c>
      <c r="M12" s="20">
        <f t="shared" si="7"/>
        <v>92.439101550142354</v>
      </c>
      <c r="N12" s="23">
        <v>3585</v>
      </c>
      <c r="O12" s="20">
        <f t="shared" si="8"/>
        <v>7.5608984498576408</v>
      </c>
      <c r="P12" s="21">
        <v>47415</v>
      </c>
    </row>
    <row r="13" spans="1:16" s="2" customFormat="1" ht="18" customHeight="1" x14ac:dyDescent="0.25">
      <c r="A13" s="10" t="s">
        <v>65</v>
      </c>
      <c r="B13" s="11">
        <f t="shared" si="0"/>
        <v>43941</v>
      </c>
      <c r="C13" s="19">
        <f t="shared" si="9"/>
        <v>90.055950648658623</v>
      </c>
      <c r="D13" s="13">
        <f t="shared" si="1"/>
        <v>4852</v>
      </c>
      <c r="E13" s="20">
        <f t="shared" si="10"/>
        <v>9.9440493513413823</v>
      </c>
      <c r="F13" s="15">
        <f t="shared" si="2"/>
        <v>48793</v>
      </c>
      <c r="G13" s="16">
        <f t="shared" si="3"/>
        <v>21285</v>
      </c>
      <c r="H13" s="22">
        <f t="shared" si="4"/>
        <v>92.039263166998182</v>
      </c>
      <c r="I13" s="23">
        <v>1841</v>
      </c>
      <c r="J13" s="22">
        <f t="shared" si="5"/>
        <v>7.9607368330018167</v>
      </c>
      <c r="K13" s="21">
        <v>23126</v>
      </c>
      <c r="L13" s="16">
        <f t="shared" si="6"/>
        <v>22656</v>
      </c>
      <c r="M13" s="20">
        <f t="shared" si="7"/>
        <v>88.268983519694558</v>
      </c>
      <c r="N13" s="23">
        <v>3011</v>
      </c>
      <c r="O13" s="20">
        <f t="shared" si="8"/>
        <v>11.731016480305451</v>
      </c>
      <c r="P13" s="21">
        <v>25667</v>
      </c>
    </row>
    <row r="14" spans="1:16" s="2" customFormat="1" ht="18" customHeight="1" x14ac:dyDescent="0.25">
      <c r="A14" s="10" t="s">
        <v>66</v>
      </c>
      <c r="B14" s="11">
        <f t="shared" si="0"/>
        <v>399495</v>
      </c>
      <c r="C14" s="19">
        <f t="shared" si="9"/>
        <v>96.994233687405156</v>
      </c>
      <c r="D14" s="13">
        <f t="shared" si="1"/>
        <v>12380</v>
      </c>
      <c r="E14" s="20">
        <f t="shared" si="10"/>
        <v>3.0057663125948406</v>
      </c>
      <c r="F14" s="15">
        <f t="shared" si="2"/>
        <v>411875</v>
      </c>
      <c r="G14" s="16">
        <f t="shared" si="3"/>
        <v>190199</v>
      </c>
      <c r="H14" s="22">
        <f t="shared" si="4"/>
        <v>98.330644994519929</v>
      </c>
      <c r="I14" s="23">
        <v>3229</v>
      </c>
      <c r="J14" s="22">
        <f t="shared" si="5"/>
        <v>1.6693550054800752</v>
      </c>
      <c r="K14" s="21">
        <v>193428</v>
      </c>
      <c r="L14" s="16">
        <f t="shared" si="6"/>
        <v>209296</v>
      </c>
      <c r="M14" s="20">
        <f t="shared" si="7"/>
        <v>95.810883189057307</v>
      </c>
      <c r="N14" s="23">
        <v>9151</v>
      </c>
      <c r="O14" s="20">
        <f t="shared" si="8"/>
        <v>4.1891168109426999</v>
      </c>
      <c r="P14" s="21">
        <v>218447</v>
      </c>
    </row>
    <row r="15" spans="1:16" s="2" customFormat="1" ht="18" customHeight="1" x14ac:dyDescent="0.25">
      <c r="A15" s="10" t="s">
        <v>67</v>
      </c>
      <c r="B15" s="11">
        <f t="shared" si="0"/>
        <v>36573</v>
      </c>
      <c r="C15" s="19">
        <f t="shared" si="9"/>
        <v>90.054663646212944</v>
      </c>
      <c r="D15" s="13">
        <f t="shared" si="1"/>
        <v>4039</v>
      </c>
      <c r="E15" s="20">
        <f t="shared" si="10"/>
        <v>9.9453363537870576</v>
      </c>
      <c r="F15" s="15">
        <f t="shared" si="2"/>
        <v>40612</v>
      </c>
      <c r="G15" s="16">
        <f t="shared" si="3"/>
        <v>18384</v>
      </c>
      <c r="H15" s="22">
        <f t="shared" si="4"/>
        <v>95.347751672631091</v>
      </c>
      <c r="I15" s="23">
        <v>897</v>
      </c>
      <c r="J15" s="22">
        <f t="shared" si="5"/>
        <v>4.6522483273689126</v>
      </c>
      <c r="K15" s="21">
        <v>19281</v>
      </c>
      <c r="L15" s="16">
        <f t="shared" si="6"/>
        <v>18189</v>
      </c>
      <c r="M15" s="20">
        <f t="shared" si="7"/>
        <v>85.27026393511791</v>
      </c>
      <c r="N15" s="23">
        <v>3142</v>
      </c>
      <c r="O15" s="20">
        <f t="shared" si="8"/>
        <v>14.729736064882095</v>
      </c>
      <c r="P15" s="21">
        <v>21331</v>
      </c>
    </row>
    <row r="16" spans="1:16" s="2" customFormat="1" ht="18" customHeight="1" x14ac:dyDescent="0.25">
      <c r="A16" s="10" t="s">
        <v>68</v>
      </c>
      <c r="B16" s="11">
        <f t="shared" si="0"/>
        <v>169933</v>
      </c>
      <c r="C16" s="19">
        <f t="shared" si="9"/>
        <v>85.871152592562652</v>
      </c>
      <c r="D16" s="13">
        <f t="shared" si="1"/>
        <v>27960</v>
      </c>
      <c r="E16" s="20">
        <f t="shared" si="10"/>
        <v>14.128847407437354</v>
      </c>
      <c r="F16" s="15">
        <f t="shared" si="2"/>
        <v>197893</v>
      </c>
      <c r="G16" s="16">
        <f t="shared" si="3"/>
        <v>85525</v>
      </c>
      <c r="H16" s="22">
        <f t="shared" si="4"/>
        <v>90.620596119817336</v>
      </c>
      <c r="I16" s="23">
        <v>8852</v>
      </c>
      <c r="J16" s="22">
        <f t="shared" si="5"/>
        <v>9.3794038801826716</v>
      </c>
      <c r="K16" s="21">
        <v>94377</v>
      </c>
      <c r="L16" s="16">
        <f t="shared" si="6"/>
        <v>84408</v>
      </c>
      <c r="M16" s="20">
        <f t="shared" si="7"/>
        <v>81.541017813671317</v>
      </c>
      <c r="N16" s="23">
        <v>19108</v>
      </c>
      <c r="O16" s="20">
        <f t="shared" si="8"/>
        <v>18.458982186328683</v>
      </c>
      <c r="P16" s="21">
        <v>103516</v>
      </c>
    </row>
    <row r="17" spans="1:16" s="2" customFormat="1" ht="18" customHeight="1" x14ac:dyDescent="0.25">
      <c r="A17" s="10" t="s">
        <v>69</v>
      </c>
      <c r="B17" s="11">
        <f t="shared" si="0"/>
        <v>22374</v>
      </c>
      <c r="C17" s="19">
        <f t="shared" si="9"/>
        <v>83.750701852891623</v>
      </c>
      <c r="D17" s="13">
        <f t="shared" si="1"/>
        <v>4341</v>
      </c>
      <c r="E17" s="20">
        <f t="shared" si="10"/>
        <v>16.249298147108366</v>
      </c>
      <c r="F17" s="15">
        <f t="shared" si="2"/>
        <v>26715</v>
      </c>
      <c r="G17" s="16">
        <f t="shared" si="3"/>
        <v>10860</v>
      </c>
      <c r="H17" s="22">
        <f t="shared" si="4"/>
        <v>88.472505091649694</v>
      </c>
      <c r="I17" s="23">
        <v>1415</v>
      </c>
      <c r="J17" s="22">
        <f t="shared" si="5"/>
        <v>11.527494908350306</v>
      </c>
      <c r="K17" s="21">
        <v>12275</v>
      </c>
      <c r="L17" s="16">
        <f t="shared" si="6"/>
        <v>11514</v>
      </c>
      <c r="M17" s="20">
        <f t="shared" si="7"/>
        <v>79.736842105263165</v>
      </c>
      <c r="N17" s="23">
        <v>2926</v>
      </c>
      <c r="O17" s="20">
        <f t="shared" si="8"/>
        <v>20.263157894736842</v>
      </c>
      <c r="P17" s="21">
        <v>14440</v>
      </c>
    </row>
    <row r="18" spans="1:16" s="2" customFormat="1" ht="18" customHeight="1" x14ac:dyDescent="0.25">
      <c r="A18" s="10" t="s">
        <v>70</v>
      </c>
      <c r="B18" s="11">
        <f t="shared" si="0"/>
        <v>8197</v>
      </c>
      <c r="C18" s="19">
        <f t="shared" si="9"/>
        <v>70.72476272648835</v>
      </c>
      <c r="D18" s="13">
        <f t="shared" si="1"/>
        <v>3393</v>
      </c>
      <c r="E18" s="20">
        <f t="shared" si="10"/>
        <v>29.27523727351165</v>
      </c>
      <c r="F18" s="15">
        <f t="shared" si="2"/>
        <v>11590</v>
      </c>
      <c r="G18" s="16">
        <f t="shared" si="3"/>
        <v>4420</v>
      </c>
      <c r="H18" s="22">
        <f t="shared" si="4"/>
        <v>78.942668333631005</v>
      </c>
      <c r="I18" s="23">
        <v>1179</v>
      </c>
      <c r="J18" s="22">
        <f t="shared" si="5"/>
        <v>21.057331666368995</v>
      </c>
      <c r="K18" s="21">
        <v>5599</v>
      </c>
      <c r="L18" s="16">
        <f t="shared" si="6"/>
        <v>3777</v>
      </c>
      <c r="M18" s="20">
        <f t="shared" si="7"/>
        <v>63.044566850275416</v>
      </c>
      <c r="N18" s="23">
        <v>2214</v>
      </c>
      <c r="O18" s="20">
        <f t="shared" si="8"/>
        <v>36.955433149724584</v>
      </c>
      <c r="P18" s="21">
        <v>5991</v>
      </c>
    </row>
    <row r="19" spans="1:16" s="2" customFormat="1" ht="18" customHeight="1" x14ac:dyDescent="0.25">
      <c r="A19" s="10" t="s">
        <v>71</v>
      </c>
      <c r="B19" s="11">
        <f t="shared" si="0"/>
        <v>46716</v>
      </c>
      <c r="C19" s="19">
        <f t="shared" si="9"/>
        <v>93.965725319816556</v>
      </c>
      <c r="D19" s="13">
        <f t="shared" si="1"/>
        <v>3000</v>
      </c>
      <c r="E19" s="20">
        <f t="shared" si="10"/>
        <v>6.0342746801834419</v>
      </c>
      <c r="F19" s="15">
        <f t="shared" si="2"/>
        <v>49716</v>
      </c>
      <c r="G19" s="16">
        <f t="shared" si="3"/>
        <v>23810</v>
      </c>
      <c r="H19" s="22">
        <f t="shared" si="4"/>
        <v>95.274298747549111</v>
      </c>
      <c r="I19" s="23">
        <v>1181</v>
      </c>
      <c r="J19" s="22">
        <f t="shared" si="5"/>
        <v>4.7257012524508824</v>
      </c>
      <c r="K19" s="21">
        <v>24991</v>
      </c>
      <c r="L19" s="16">
        <f t="shared" si="6"/>
        <v>22906</v>
      </c>
      <c r="M19" s="20">
        <f t="shared" si="7"/>
        <v>92.643073811931245</v>
      </c>
      <c r="N19" s="23">
        <v>1819</v>
      </c>
      <c r="O19" s="20">
        <f t="shared" si="8"/>
        <v>7.3569261880687558</v>
      </c>
      <c r="P19" s="21">
        <v>24725</v>
      </c>
    </row>
    <row r="20" spans="1:16" s="2" customFormat="1" ht="18" customHeight="1" x14ac:dyDescent="0.25">
      <c r="A20" s="10" t="s">
        <v>72</v>
      </c>
      <c r="B20" s="11">
        <f t="shared" si="0"/>
        <v>106027</v>
      </c>
      <c r="C20" s="19">
        <f t="shared" si="9"/>
        <v>94.143292222725378</v>
      </c>
      <c r="D20" s="13">
        <f t="shared" si="1"/>
        <v>6596</v>
      </c>
      <c r="E20" s="20">
        <f t="shared" si="10"/>
        <v>5.8567077772746243</v>
      </c>
      <c r="F20" s="15">
        <f t="shared" si="2"/>
        <v>112623</v>
      </c>
      <c r="G20" s="16">
        <f t="shared" si="3"/>
        <v>51561</v>
      </c>
      <c r="H20" s="22">
        <f t="shared" si="4"/>
        <v>95.970293712541405</v>
      </c>
      <c r="I20" s="23">
        <v>2165</v>
      </c>
      <c r="J20" s="22">
        <f t="shared" si="5"/>
        <v>4.0297062874585867</v>
      </c>
      <c r="K20" s="21">
        <v>53726</v>
      </c>
      <c r="L20" s="16">
        <f t="shared" si="6"/>
        <v>54466</v>
      </c>
      <c r="M20" s="20">
        <f t="shared" si="7"/>
        <v>92.476696605939182</v>
      </c>
      <c r="N20" s="23">
        <v>4431</v>
      </c>
      <c r="O20" s="20">
        <f t="shared" si="8"/>
        <v>7.5233033940608181</v>
      </c>
      <c r="P20" s="21">
        <v>58897</v>
      </c>
    </row>
    <row r="21" spans="1:16" s="2" customFormat="1" ht="18" customHeight="1" x14ac:dyDescent="0.25">
      <c r="A21" s="10" t="s">
        <v>73</v>
      </c>
      <c r="B21" s="11">
        <f t="shared" si="0"/>
        <v>355624</v>
      </c>
      <c r="C21" s="19">
        <f t="shared" si="9"/>
        <v>96.475726706726533</v>
      </c>
      <c r="D21" s="13">
        <f t="shared" si="1"/>
        <v>12991</v>
      </c>
      <c r="E21" s="20">
        <f t="shared" si="10"/>
        <v>3.5242732932734695</v>
      </c>
      <c r="F21" s="15">
        <f t="shared" si="2"/>
        <v>368615</v>
      </c>
      <c r="G21" s="16">
        <f t="shared" si="3"/>
        <v>170407</v>
      </c>
      <c r="H21" s="22">
        <f t="shared" si="4"/>
        <v>97.891737564411159</v>
      </c>
      <c r="I21" s="23">
        <v>3670</v>
      </c>
      <c r="J21" s="22">
        <f t="shared" si="5"/>
        <v>2.1082624355888488</v>
      </c>
      <c r="K21" s="21">
        <v>174077</v>
      </c>
      <c r="L21" s="16">
        <f t="shared" si="6"/>
        <v>185217</v>
      </c>
      <c r="M21" s="20">
        <f t="shared" si="7"/>
        <v>95.208648181846229</v>
      </c>
      <c r="N21" s="23">
        <v>9321</v>
      </c>
      <c r="O21" s="20">
        <f t="shared" si="8"/>
        <v>4.7913518181537791</v>
      </c>
      <c r="P21" s="21">
        <v>194538</v>
      </c>
    </row>
    <row r="22" spans="1:16" s="2" customFormat="1" ht="18" customHeight="1" x14ac:dyDescent="0.25">
      <c r="A22" s="10" t="s">
        <v>74</v>
      </c>
      <c r="B22" s="11">
        <f t="shared" si="0"/>
        <v>110504</v>
      </c>
      <c r="C22" s="19">
        <f t="shared" si="9"/>
        <v>91.930385012146019</v>
      </c>
      <c r="D22" s="13">
        <f t="shared" si="1"/>
        <v>9700</v>
      </c>
      <c r="E22" s="20">
        <f t="shared" si="10"/>
        <v>8.0696149878539813</v>
      </c>
      <c r="F22" s="15">
        <f t="shared" si="2"/>
        <v>120204</v>
      </c>
      <c r="G22" s="16">
        <f t="shared" si="3"/>
        <v>54122</v>
      </c>
      <c r="H22" s="22">
        <f t="shared" si="4"/>
        <v>94.043440486533441</v>
      </c>
      <c r="I22" s="23">
        <v>3428</v>
      </c>
      <c r="J22" s="22">
        <f t="shared" si="5"/>
        <v>5.9565595134665505</v>
      </c>
      <c r="K22" s="21">
        <v>57550</v>
      </c>
      <c r="L22" s="16">
        <f t="shared" si="6"/>
        <v>56382</v>
      </c>
      <c r="M22" s="20">
        <f t="shared" si="7"/>
        <v>89.989465955884697</v>
      </c>
      <c r="N22" s="23">
        <v>6272</v>
      </c>
      <c r="O22" s="20">
        <f t="shared" si="8"/>
        <v>10.0105340441153</v>
      </c>
      <c r="P22" s="21">
        <v>62654</v>
      </c>
    </row>
    <row r="23" spans="1:16" s="2" customFormat="1" ht="18" customHeight="1" thickBot="1" x14ac:dyDescent="0.3">
      <c r="A23" s="24" t="s">
        <v>75</v>
      </c>
      <c r="B23" s="11">
        <f t="shared" si="0"/>
        <v>112174</v>
      </c>
      <c r="C23" s="25">
        <f t="shared" si="9"/>
        <v>96.811889391376397</v>
      </c>
      <c r="D23" s="13">
        <f t="shared" si="1"/>
        <v>3694</v>
      </c>
      <c r="E23" s="26">
        <f t="shared" si="10"/>
        <v>3.1881106086236057</v>
      </c>
      <c r="F23" s="15">
        <f t="shared" si="2"/>
        <v>115868</v>
      </c>
      <c r="G23" s="16">
        <f t="shared" si="3"/>
        <v>53964</v>
      </c>
      <c r="H23" s="28">
        <f t="shared" si="4"/>
        <v>97.954293804795697</v>
      </c>
      <c r="I23" s="29">
        <v>1127</v>
      </c>
      <c r="J23" s="28">
        <f t="shared" si="5"/>
        <v>2.0457061952042985</v>
      </c>
      <c r="K23" s="27">
        <v>55091</v>
      </c>
      <c r="L23" s="16">
        <f t="shared" si="6"/>
        <v>58210</v>
      </c>
      <c r="M23" s="26">
        <f t="shared" si="7"/>
        <v>95.776362768810571</v>
      </c>
      <c r="N23" s="29">
        <v>2567</v>
      </c>
      <c r="O23" s="26">
        <f t="shared" si="8"/>
        <v>4.2236372311894304</v>
      </c>
      <c r="P23" s="27">
        <v>60777</v>
      </c>
    </row>
    <row r="24" spans="1:16" s="2" customFormat="1" ht="18" customHeight="1" thickBot="1" x14ac:dyDescent="0.3">
      <c r="A24" s="30" t="s">
        <v>7</v>
      </c>
      <c r="B24" s="31">
        <f>SUM(B7:B23)</f>
        <v>2597065</v>
      </c>
      <c r="C24" s="32">
        <f t="shared" si="9"/>
        <v>94.937581108003883</v>
      </c>
      <c r="D24" s="33">
        <f>SUM(D7:D23)</f>
        <v>138485</v>
      </c>
      <c r="E24" s="34">
        <f t="shared" si="10"/>
        <v>5.062418891996125</v>
      </c>
      <c r="F24" s="35">
        <f>SUM(F7:F23)</f>
        <v>2735550</v>
      </c>
      <c r="G24" s="36">
        <f>SUM(G7:G23)</f>
        <v>1249416</v>
      </c>
      <c r="H24" s="37">
        <f t="shared" si="4"/>
        <v>96.645304516992383</v>
      </c>
      <c r="I24" s="38">
        <f>SUM(I7:I23)</f>
        <v>43369</v>
      </c>
      <c r="J24" s="37">
        <f t="shared" si="5"/>
        <v>3.3546954830076152</v>
      </c>
      <c r="K24" s="35">
        <f>SUM(K7:K23)</f>
        <v>1292785</v>
      </c>
      <c r="L24" s="36">
        <f>SUM(L7:L23)</f>
        <v>1347649</v>
      </c>
      <c r="M24" s="34">
        <f t="shared" si="7"/>
        <v>93.407380966408255</v>
      </c>
      <c r="N24" s="38">
        <f>SUM(N7:N23)</f>
        <v>95116</v>
      </c>
      <c r="O24" s="34">
        <f t="shared" si="8"/>
        <v>6.5926190335917498</v>
      </c>
      <c r="P24" s="35">
        <f>SUM(P7:P23)</f>
        <v>1442765</v>
      </c>
    </row>
    <row r="25" spans="1:16" ht="15" customHeight="1" x14ac:dyDescent="0.25">
      <c r="A25" s="3" t="s">
        <v>31</v>
      </c>
      <c r="B25" s="3"/>
      <c r="C25" s="3"/>
      <c r="D25" s="3"/>
      <c r="E25" s="3"/>
      <c r="F25" s="3"/>
    </row>
    <row r="26" spans="1:16" ht="15" customHeight="1" x14ac:dyDescent="0.25">
      <c r="A26" s="3" t="s">
        <v>30</v>
      </c>
      <c r="B26" s="3"/>
      <c r="C26" s="3"/>
      <c r="D26" s="3"/>
      <c r="E26" s="3"/>
      <c r="F26" s="3"/>
    </row>
    <row r="27" spans="1:16" ht="15" customHeight="1" x14ac:dyDescent="0.25">
      <c r="A27" s="3" t="s">
        <v>382</v>
      </c>
      <c r="B27" s="3"/>
      <c r="C27" s="3"/>
      <c r="D27" s="3"/>
      <c r="E27" s="3"/>
      <c r="F27" s="3"/>
    </row>
  </sheetData>
  <mergeCells count="8">
    <mergeCell ref="A1:P1"/>
    <mergeCell ref="A2:P2"/>
    <mergeCell ref="A3:P3"/>
    <mergeCell ref="L5:P5"/>
    <mergeCell ref="A5:A6"/>
    <mergeCell ref="B5:F5"/>
    <mergeCell ref="G5:K5"/>
    <mergeCell ref="A4:I4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outlinePr summaryBelow="0" summaryRight="0"/>
  </sheetPr>
  <dimension ref="A1:P21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14.85546875" style="39" customWidth="1"/>
    <col min="2" max="2" width="8.85546875" style="6" customWidth="1"/>
    <col min="3" max="3" width="7.7109375" style="6" customWidth="1"/>
    <col min="4" max="4" width="9.71093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9.71093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9.7109375" style="6" customWidth="1"/>
    <col min="15" max="15" width="7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52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4.95" customHeight="1" x14ac:dyDescent="0.25">
      <c r="A7" s="10" t="s">
        <v>56</v>
      </c>
      <c r="B7" s="11">
        <f>G7+L7</f>
        <v>43133</v>
      </c>
      <c r="C7" s="12">
        <f t="shared" ref="C7:C18" si="0">B7/F7*100</f>
        <v>86.683815993086682</v>
      </c>
      <c r="D7" s="13">
        <f>I7+N7</f>
        <v>6626</v>
      </c>
      <c r="E7" s="14">
        <f>D7/F7*100</f>
        <v>13.316184006913323</v>
      </c>
      <c r="F7" s="15">
        <f>K7+P7</f>
        <v>49759</v>
      </c>
      <c r="G7" s="16">
        <f t="shared" ref="G7:G17" si="1">K7-I7</f>
        <v>20783</v>
      </c>
      <c r="H7" s="17">
        <f t="shared" ref="H7:H17" si="2">G7/K7*100</f>
        <v>87.769753790278301</v>
      </c>
      <c r="I7" s="18">
        <v>2896</v>
      </c>
      <c r="J7" s="17">
        <f t="shared" ref="J7:J17" si="3">I7/K7*100</f>
        <v>12.230246209721694</v>
      </c>
      <c r="K7" s="15">
        <v>23679</v>
      </c>
      <c r="L7" s="16">
        <f>P7-N7</f>
        <v>22350</v>
      </c>
      <c r="M7" s="14">
        <f>L7/P7*100</f>
        <v>85.697852760736197</v>
      </c>
      <c r="N7" s="18">
        <v>3730</v>
      </c>
      <c r="O7" s="14">
        <f>N7/P7*100</f>
        <v>14.302147239263805</v>
      </c>
      <c r="P7" s="15">
        <v>26080</v>
      </c>
    </row>
    <row r="8" spans="1:16" s="2" customFormat="1" ht="24.95" customHeight="1" x14ac:dyDescent="0.25">
      <c r="A8" s="10" t="s">
        <v>339</v>
      </c>
      <c r="B8" s="11">
        <f t="shared" ref="B8:B17" si="4">G8+L8</f>
        <v>7424</v>
      </c>
      <c r="C8" s="19">
        <f t="shared" si="0"/>
        <v>89.987878787878785</v>
      </c>
      <c r="D8" s="13">
        <f t="shared" ref="D8:D17" si="5">I8+N8</f>
        <v>826</v>
      </c>
      <c r="E8" s="20">
        <f t="shared" ref="E8:E18" si="6">D8/F8*100</f>
        <v>10.012121212121212</v>
      </c>
      <c r="F8" s="15">
        <f t="shared" ref="F8:F16" si="7">K8+P8</f>
        <v>8250</v>
      </c>
      <c r="G8" s="16">
        <f t="shared" si="1"/>
        <v>3563</v>
      </c>
      <c r="H8" s="22">
        <f t="shared" si="2"/>
        <v>90.730837789661322</v>
      </c>
      <c r="I8" s="23">
        <v>364</v>
      </c>
      <c r="J8" s="22">
        <f t="shared" si="3"/>
        <v>9.2691622103386813</v>
      </c>
      <c r="K8" s="21">
        <v>3927</v>
      </c>
      <c r="L8" s="16">
        <f t="shared" ref="L8:L16" si="8">P8-N8</f>
        <v>3861</v>
      </c>
      <c r="M8" s="20">
        <f t="shared" ref="M8:M18" si="9">L8/P8*100</f>
        <v>89.312977099236647</v>
      </c>
      <c r="N8" s="23">
        <v>462</v>
      </c>
      <c r="O8" s="20">
        <f t="shared" ref="O8:O18" si="10">N8/P8*100</f>
        <v>10.687022900763358</v>
      </c>
      <c r="P8" s="21">
        <v>4323</v>
      </c>
    </row>
    <row r="9" spans="1:16" s="2" customFormat="1" ht="24.95" customHeight="1" x14ac:dyDescent="0.25">
      <c r="A9" s="10" t="s">
        <v>340</v>
      </c>
      <c r="B9" s="11">
        <f t="shared" si="4"/>
        <v>16040</v>
      </c>
      <c r="C9" s="19">
        <f t="shared" si="0"/>
        <v>89.264845010852028</v>
      </c>
      <c r="D9" s="13">
        <f t="shared" si="5"/>
        <v>1929</v>
      </c>
      <c r="E9" s="20">
        <f t="shared" si="6"/>
        <v>10.735154989147977</v>
      </c>
      <c r="F9" s="15">
        <f t="shared" si="7"/>
        <v>17969</v>
      </c>
      <c r="G9" s="16">
        <f t="shared" si="1"/>
        <v>7740</v>
      </c>
      <c r="H9" s="22">
        <f t="shared" si="2"/>
        <v>90.209790209790214</v>
      </c>
      <c r="I9" s="23">
        <v>840</v>
      </c>
      <c r="J9" s="22">
        <f t="shared" si="3"/>
        <v>9.79020979020979</v>
      </c>
      <c r="K9" s="21">
        <v>8580</v>
      </c>
      <c r="L9" s="16">
        <f t="shared" si="8"/>
        <v>8300</v>
      </c>
      <c r="M9" s="20">
        <f t="shared" si="9"/>
        <v>88.401320694429657</v>
      </c>
      <c r="N9" s="23">
        <v>1089</v>
      </c>
      <c r="O9" s="20">
        <f t="shared" si="10"/>
        <v>11.598679305570348</v>
      </c>
      <c r="P9" s="21">
        <v>9389</v>
      </c>
    </row>
    <row r="10" spans="1:16" s="2" customFormat="1" ht="24.95" customHeight="1" x14ac:dyDescent="0.25">
      <c r="A10" s="10" t="s">
        <v>341</v>
      </c>
      <c r="B10" s="11">
        <f t="shared" si="4"/>
        <v>28015</v>
      </c>
      <c r="C10" s="19">
        <f t="shared" si="0"/>
        <v>79.792082027912286</v>
      </c>
      <c r="D10" s="13">
        <f t="shared" si="5"/>
        <v>7095</v>
      </c>
      <c r="E10" s="20">
        <f t="shared" si="6"/>
        <v>20.207917972087724</v>
      </c>
      <c r="F10" s="15">
        <f t="shared" si="7"/>
        <v>35110</v>
      </c>
      <c r="G10" s="16">
        <f t="shared" si="1"/>
        <v>13764</v>
      </c>
      <c r="H10" s="22">
        <f t="shared" si="2"/>
        <v>80.679953106682305</v>
      </c>
      <c r="I10" s="23">
        <v>3296</v>
      </c>
      <c r="J10" s="22">
        <f t="shared" si="3"/>
        <v>19.320046893317702</v>
      </c>
      <c r="K10" s="21">
        <v>17060</v>
      </c>
      <c r="L10" s="16">
        <f t="shared" si="8"/>
        <v>14251</v>
      </c>
      <c r="M10" s="20">
        <f t="shared" si="9"/>
        <v>78.952908587257625</v>
      </c>
      <c r="N10" s="23">
        <v>3799</v>
      </c>
      <c r="O10" s="20">
        <f t="shared" si="10"/>
        <v>21.047091412742382</v>
      </c>
      <c r="P10" s="21">
        <v>18050</v>
      </c>
    </row>
    <row r="11" spans="1:16" s="2" customFormat="1" ht="24.95" customHeight="1" x14ac:dyDescent="0.25">
      <c r="A11" s="10" t="s">
        <v>342</v>
      </c>
      <c r="B11" s="11">
        <f t="shared" si="4"/>
        <v>13628</v>
      </c>
      <c r="C11" s="19">
        <f t="shared" si="0"/>
        <v>90.13823665586348</v>
      </c>
      <c r="D11" s="13">
        <f t="shared" si="5"/>
        <v>1491</v>
      </c>
      <c r="E11" s="20">
        <f t="shared" si="6"/>
        <v>9.8617633441365165</v>
      </c>
      <c r="F11" s="15">
        <f t="shared" si="7"/>
        <v>15119</v>
      </c>
      <c r="G11" s="16">
        <f t="shared" si="1"/>
        <v>6615</v>
      </c>
      <c r="H11" s="22">
        <f t="shared" si="2"/>
        <v>91.291747170852886</v>
      </c>
      <c r="I11" s="23">
        <v>631</v>
      </c>
      <c r="J11" s="22">
        <f t="shared" si="3"/>
        <v>8.7082528291471153</v>
      </c>
      <c r="K11" s="21">
        <v>7246</v>
      </c>
      <c r="L11" s="16">
        <f t="shared" si="8"/>
        <v>7013</v>
      </c>
      <c r="M11" s="20">
        <f t="shared" si="9"/>
        <v>89.076590880223549</v>
      </c>
      <c r="N11" s="23">
        <v>860</v>
      </c>
      <c r="O11" s="20">
        <f t="shared" si="10"/>
        <v>10.923409119776451</v>
      </c>
      <c r="P11" s="21">
        <v>7873</v>
      </c>
    </row>
    <row r="12" spans="1:16" s="2" customFormat="1" ht="24.95" customHeight="1" x14ac:dyDescent="0.25">
      <c r="A12" s="10" t="s">
        <v>343</v>
      </c>
      <c r="B12" s="11">
        <f t="shared" si="4"/>
        <v>8568</v>
      </c>
      <c r="C12" s="19">
        <f t="shared" si="0"/>
        <v>90.208464939987365</v>
      </c>
      <c r="D12" s="13">
        <f t="shared" si="5"/>
        <v>930</v>
      </c>
      <c r="E12" s="20">
        <f t="shared" si="6"/>
        <v>9.7915350600126327</v>
      </c>
      <c r="F12" s="15">
        <f t="shared" si="7"/>
        <v>9498</v>
      </c>
      <c r="G12" s="16">
        <f t="shared" si="1"/>
        <v>4129</v>
      </c>
      <c r="H12" s="22">
        <f t="shared" si="2"/>
        <v>90.787159190853117</v>
      </c>
      <c r="I12" s="23">
        <v>419</v>
      </c>
      <c r="J12" s="22">
        <f t="shared" si="3"/>
        <v>9.2128408091468774</v>
      </c>
      <c r="K12" s="21">
        <v>4548</v>
      </c>
      <c r="L12" s="16">
        <f t="shared" si="8"/>
        <v>4439</v>
      </c>
      <c r="M12" s="20">
        <f t="shared" si="9"/>
        <v>89.676767676767682</v>
      </c>
      <c r="N12" s="23">
        <v>511</v>
      </c>
      <c r="O12" s="20">
        <f t="shared" si="10"/>
        <v>10.323232323232324</v>
      </c>
      <c r="P12" s="21">
        <v>4950</v>
      </c>
    </row>
    <row r="13" spans="1:16" s="2" customFormat="1" ht="24.95" customHeight="1" x14ac:dyDescent="0.25">
      <c r="A13" s="10" t="s">
        <v>344</v>
      </c>
      <c r="B13" s="11">
        <f t="shared" si="4"/>
        <v>9018</v>
      </c>
      <c r="C13" s="19">
        <f t="shared" si="0"/>
        <v>85.893894656633961</v>
      </c>
      <c r="D13" s="13">
        <f t="shared" si="5"/>
        <v>1481</v>
      </c>
      <c r="E13" s="20">
        <f t="shared" si="6"/>
        <v>14.106105343366035</v>
      </c>
      <c r="F13" s="15">
        <f t="shared" si="7"/>
        <v>10499</v>
      </c>
      <c r="G13" s="16">
        <f t="shared" si="1"/>
        <v>4417</v>
      </c>
      <c r="H13" s="22">
        <f t="shared" si="2"/>
        <v>86.692836113837089</v>
      </c>
      <c r="I13" s="23">
        <v>678</v>
      </c>
      <c r="J13" s="22">
        <f t="shared" si="3"/>
        <v>13.307163886162904</v>
      </c>
      <c r="K13" s="21">
        <v>5095</v>
      </c>
      <c r="L13" s="16">
        <f t="shared" si="8"/>
        <v>4601</v>
      </c>
      <c r="M13" s="20">
        <f t="shared" si="9"/>
        <v>85.140636565507037</v>
      </c>
      <c r="N13" s="23">
        <v>803</v>
      </c>
      <c r="O13" s="20">
        <f t="shared" si="10"/>
        <v>14.859363434492966</v>
      </c>
      <c r="P13" s="21">
        <v>5404</v>
      </c>
    </row>
    <row r="14" spans="1:16" s="2" customFormat="1" ht="24.95" customHeight="1" x14ac:dyDescent="0.25">
      <c r="A14" s="10" t="s">
        <v>345</v>
      </c>
      <c r="B14" s="11">
        <f t="shared" si="4"/>
        <v>4796</v>
      </c>
      <c r="C14" s="19">
        <f t="shared" si="0"/>
        <v>86.664257318395371</v>
      </c>
      <c r="D14" s="13">
        <f t="shared" si="5"/>
        <v>738</v>
      </c>
      <c r="E14" s="20">
        <f t="shared" si="6"/>
        <v>13.335742681604627</v>
      </c>
      <c r="F14" s="15">
        <f t="shared" si="7"/>
        <v>5534</v>
      </c>
      <c r="G14" s="16">
        <f t="shared" si="1"/>
        <v>2291</v>
      </c>
      <c r="H14" s="22">
        <f t="shared" si="2"/>
        <v>87.176560121765604</v>
      </c>
      <c r="I14" s="23">
        <v>337</v>
      </c>
      <c r="J14" s="22">
        <f t="shared" si="3"/>
        <v>12.823439878234399</v>
      </c>
      <c r="K14" s="21">
        <v>2628</v>
      </c>
      <c r="L14" s="16">
        <f t="shared" si="8"/>
        <v>2505</v>
      </c>
      <c r="M14" s="20">
        <f t="shared" si="9"/>
        <v>86.20096352374398</v>
      </c>
      <c r="N14" s="23">
        <v>401</v>
      </c>
      <c r="O14" s="20">
        <f t="shared" si="10"/>
        <v>13.79903647625602</v>
      </c>
      <c r="P14" s="21">
        <v>2906</v>
      </c>
    </row>
    <row r="15" spans="1:16" s="2" customFormat="1" ht="24.95" customHeight="1" x14ac:dyDescent="0.25">
      <c r="A15" s="10" t="s">
        <v>346</v>
      </c>
      <c r="B15" s="11">
        <f t="shared" si="4"/>
        <v>18723</v>
      </c>
      <c r="C15" s="19">
        <f t="shared" si="0"/>
        <v>79.073401469718732</v>
      </c>
      <c r="D15" s="13">
        <f t="shared" si="5"/>
        <v>4955</v>
      </c>
      <c r="E15" s="20">
        <f t="shared" si="6"/>
        <v>20.926598530281275</v>
      </c>
      <c r="F15" s="15">
        <f t="shared" si="7"/>
        <v>23678</v>
      </c>
      <c r="G15" s="16">
        <f t="shared" si="1"/>
        <v>9424</v>
      </c>
      <c r="H15" s="22">
        <f t="shared" si="2"/>
        <v>81.052722112324759</v>
      </c>
      <c r="I15" s="23">
        <v>2203</v>
      </c>
      <c r="J15" s="22">
        <f t="shared" si="3"/>
        <v>18.947277887675238</v>
      </c>
      <c r="K15" s="21">
        <v>11627</v>
      </c>
      <c r="L15" s="16">
        <f t="shared" si="8"/>
        <v>9299</v>
      </c>
      <c r="M15" s="20">
        <f t="shared" si="9"/>
        <v>77.163720853041241</v>
      </c>
      <c r="N15" s="23">
        <v>2752</v>
      </c>
      <c r="O15" s="20">
        <f t="shared" si="10"/>
        <v>22.836279146958756</v>
      </c>
      <c r="P15" s="21">
        <v>12051</v>
      </c>
    </row>
    <row r="16" spans="1:16" s="2" customFormat="1" ht="24.95" customHeight="1" x14ac:dyDescent="0.25">
      <c r="A16" s="10" t="s">
        <v>347</v>
      </c>
      <c r="B16" s="11">
        <f t="shared" si="4"/>
        <v>6524</v>
      </c>
      <c r="C16" s="19">
        <f t="shared" si="0"/>
        <v>81.468531468531467</v>
      </c>
      <c r="D16" s="13">
        <f t="shared" si="5"/>
        <v>1484</v>
      </c>
      <c r="E16" s="20">
        <f t="shared" si="6"/>
        <v>18.53146853146853</v>
      </c>
      <c r="F16" s="15">
        <f t="shared" si="7"/>
        <v>8008</v>
      </c>
      <c r="G16" s="16">
        <f t="shared" si="1"/>
        <v>3262</v>
      </c>
      <c r="H16" s="22">
        <f t="shared" si="2"/>
        <v>83.448452289588133</v>
      </c>
      <c r="I16" s="23">
        <v>647</v>
      </c>
      <c r="J16" s="22">
        <f t="shared" si="3"/>
        <v>16.551547710411871</v>
      </c>
      <c r="K16" s="21">
        <v>3909</v>
      </c>
      <c r="L16" s="16">
        <f t="shared" si="8"/>
        <v>3262</v>
      </c>
      <c r="M16" s="20">
        <f t="shared" si="9"/>
        <v>79.580385459868268</v>
      </c>
      <c r="N16" s="23">
        <v>837</v>
      </c>
      <c r="O16" s="20">
        <f t="shared" si="10"/>
        <v>20.419614540131739</v>
      </c>
      <c r="P16" s="21">
        <v>4099</v>
      </c>
    </row>
    <row r="17" spans="1:16" s="2" customFormat="1" ht="24.95" customHeight="1" thickBot="1" x14ac:dyDescent="0.3">
      <c r="A17" s="24" t="s">
        <v>348</v>
      </c>
      <c r="B17" s="11">
        <f t="shared" si="4"/>
        <v>8472</v>
      </c>
      <c r="C17" s="25">
        <f t="shared" si="0"/>
        <v>86.185147507629694</v>
      </c>
      <c r="D17" s="13">
        <f t="shared" si="5"/>
        <v>1358</v>
      </c>
      <c r="E17" s="26">
        <f t="shared" si="6"/>
        <v>13.814852492370294</v>
      </c>
      <c r="F17" s="15">
        <f>K17+P17</f>
        <v>9830</v>
      </c>
      <c r="G17" s="16">
        <f t="shared" si="1"/>
        <v>4099</v>
      </c>
      <c r="H17" s="28">
        <f t="shared" si="2"/>
        <v>88.131584605461185</v>
      </c>
      <c r="I17" s="29">
        <v>552</v>
      </c>
      <c r="J17" s="28">
        <f t="shared" si="3"/>
        <v>11.868415394538809</v>
      </c>
      <c r="K17" s="27">
        <v>4651</v>
      </c>
      <c r="L17" s="16">
        <f>P17-N17</f>
        <v>4373</v>
      </c>
      <c r="M17" s="26">
        <f t="shared" si="9"/>
        <v>84.437150028963117</v>
      </c>
      <c r="N17" s="29">
        <v>806</v>
      </c>
      <c r="O17" s="26">
        <f t="shared" si="10"/>
        <v>15.562849971036879</v>
      </c>
      <c r="P17" s="27">
        <v>5179</v>
      </c>
    </row>
    <row r="18" spans="1:16" s="2" customFormat="1" ht="24.95" customHeight="1" thickBot="1" x14ac:dyDescent="0.3">
      <c r="A18" s="30" t="s">
        <v>26</v>
      </c>
      <c r="B18" s="31">
        <f>SUM(B7:B17)</f>
        <v>164341</v>
      </c>
      <c r="C18" s="32">
        <f t="shared" si="0"/>
        <v>85.038860773903778</v>
      </c>
      <c r="D18" s="33">
        <f>SUM(D7:D17)</f>
        <v>28913</v>
      </c>
      <c r="E18" s="34">
        <f t="shared" si="6"/>
        <v>14.961139226096225</v>
      </c>
      <c r="F18" s="35">
        <f>SUM(F7:F17)</f>
        <v>193254</v>
      </c>
      <c r="G18" s="36">
        <f>SUM(G7:G17)</f>
        <v>80087</v>
      </c>
      <c r="H18" s="37">
        <f t="shared" ref="H18" si="11">G18/K18*100</f>
        <v>86.161377084454003</v>
      </c>
      <c r="I18" s="38">
        <f>SUM(I7:I17)</f>
        <v>12863</v>
      </c>
      <c r="J18" s="37">
        <f t="shared" ref="J18" si="12">I18/K18*100</f>
        <v>13.838622915545992</v>
      </c>
      <c r="K18" s="35">
        <f>SUM(K7:K17)</f>
        <v>92950</v>
      </c>
      <c r="L18" s="36">
        <f>SUM(L7:L17)</f>
        <v>84254</v>
      </c>
      <c r="M18" s="34">
        <f t="shared" si="9"/>
        <v>83.998644121869518</v>
      </c>
      <c r="N18" s="38">
        <f>SUM(N7:N17)</f>
        <v>16050</v>
      </c>
      <c r="O18" s="34">
        <f t="shared" si="10"/>
        <v>16.001355878130482</v>
      </c>
      <c r="P18" s="35">
        <f>SUM(P7:P17)</f>
        <v>100304</v>
      </c>
    </row>
    <row r="19" spans="1:16" ht="15" customHeight="1" x14ac:dyDescent="0.25">
      <c r="A19" s="3" t="s">
        <v>31</v>
      </c>
      <c r="B19" s="3"/>
      <c r="C19" s="3"/>
      <c r="D19" s="3"/>
      <c r="E19" s="3"/>
      <c r="F19" s="3"/>
    </row>
    <row r="20" spans="1:16" ht="15" customHeight="1" x14ac:dyDescent="0.25">
      <c r="A20" s="3" t="s">
        <v>30</v>
      </c>
      <c r="B20" s="3"/>
      <c r="C20" s="3"/>
      <c r="D20" s="3"/>
      <c r="E20" s="3"/>
      <c r="F20" s="3"/>
    </row>
    <row r="21" spans="1:16" s="1" customFormat="1" ht="15" customHeight="1" x14ac:dyDescent="0.25">
      <c r="A21" s="3" t="s">
        <v>382</v>
      </c>
      <c r="B21" s="3"/>
      <c r="C21" s="3"/>
      <c r="D21" s="3"/>
      <c r="E21" s="3"/>
      <c r="F21" s="3"/>
      <c r="G21" s="6"/>
      <c r="H21" s="6"/>
      <c r="I21" s="6"/>
      <c r="J21" s="6"/>
      <c r="K21" s="6"/>
      <c r="L21" s="6"/>
      <c r="M21" s="6"/>
      <c r="N21" s="6"/>
      <c r="O21" s="6"/>
      <c r="P21" s="6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M18 O18 H18 J18 E7:E17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outlinePr summaryBelow="0" summaryRight="0"/>
  </sheetPr>
  <dimension ref="A1:Q21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18.140625" style="39" customWidth="1"/>
    <col min="2" max="2" width="8.85546875" style="6" customWidth="1"/>
    <col min="3" max="3" width="7.28515625" style="6" customWidth="1"/>
    <col min="4" max="4" width="9.7109375" style="6" customWidth="1"/>
    <col min="5" max="5" width="7.28515625" style="6" customWidth="1"/>
    <col min="6" max="6" width="10.28515625" style="6" customWidth="1"/>
    <col min="7" max="7" width="8.85546875" style="6" customWidth="1"/>
    <col min="8" max="8" width="7.28515625" style="6" customWidth="1"/>
    <col min="9" max="9" width="9.7109375" style="6" customWidth="1"/>
    <col min="10" max="10" width="7.28515625" style="6" customWidth="1"/>
    <col min="11" max="11" width="10.28515625" style="6" customWidth="1"/>
    <col min="12" max="12" width="8.85546875" style="6" customWidth="1"/>
    <col min="13" max="13" width="7.28515625" style="6" customWidth="1"/>
    <col min="14" max="14" width="9.7109375" style="6" customWidth="1"/>
    <col min="15" max="15" width="7.2851562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7" ht="51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57</v>
      </c>
      <c r="B7" s="11">
        <f>G7+L7</f>
        <v>69950</v>
      </c>
      <c r="C7" s="12">
        <f t="shared" ref="C7:C18" si="0">B7/F7*100</f>
        <v>80.78206742040166</v>
      </c>
      <c r="D7" s="13">
        <f>I7+N7</f>
        <v>16641</v>
      </c>
      <c r="E7" s="14">
        <f>D7/F7*100</f>
        <v>19.217932579598344</v>
      </c>
      <c r="F7" s="15">
        <f>K7+P7</f>
        <v>86591</v>
      </c>
      <c r="G7" s="16">
        <f>K7-I7</f>
        <v>33647</v>
      </c>
      <c r="H7" s="17">
        <f>G7/K7*100</f>
        <v>82.94384459892521</v>
      </c>
      <c r="I7" s="18">
        <v>6919</v>
      </c>
      <c r="J7" s="17">
        <f>I7/K7*100</f>
        <v>17.05615540107479</v>
      </c>
      <c r="K7" s="15">
        <v>40566</v>
      </c>
      <c r="L7" s="16">
        <f>P7-N7</f>
        <v>36303</v>
      </c>
      <c r="M7" s="14">
        <f>L7/P7*100</f>
        <v>78.87669744703966</v>
      </c>
      <c r="N7" s="18">
        <v>9722</v>
      </c>
      <c r="O7" s="14">
        <f>N7/P7*100</f>
        <v>21.123302552960347</v>
      </c>
      <c r="P7" s="15">
        <v>46025</v>
      </c>
      <c r="Q7" s="42"/>
    </row>
    <row r="8" spans="1:17" s="2" customFormat="1" ht="21.95" customHeight="1" x14ac:dyDescent="0.25">
      <c r="A8" s="10" t="s">
        <v>349</v>
      </c>
      <c r="B8" s="11">
        <f t="shared" ref="B8:B17" si="1">G8+L8</f>
        <v>5660</v>
      </c>
      <c r="C8" s="19">
        <f t="shared" si="0"/>
        <v>82.423183340614543</v>
      </c>
      <c r="D8" s="13">
        <f t="shared" ref="D8:D17" si="2">I8+N8</f>
        <v>1207</v>
      </c>
      <c r="E8" s="20">
        <f t="shared" ref="E8:E18" si="3">D8/F8*100</f>
        <v>17.576816659385468</v>
      </c>
      <c r="F8" s="15">
        <f t="shared" ref="F8:F17" si="4">K8+P8</f>
        <v>6867</v>
      </c>
      <c r="G8" s="16">
        <f t="shared" ref="G8:G17" si="5">K8-I8</f>
        <v>2651</v>
      </c>
      <c r="H8" s="22">
        <f t="shared" ref="H8:H18" si="6">G8/K8*100</f>
        <v>81.998144138570979</v>
      </c>
      <c r="I8" s="23">
        <v>582</v>
      </c>
      <c r="J8" s="22">
        <f t="shared" ref="J8:J18" si="7">I8/K8*100</f>
        <v>18.001855861429014</v>
      </c>
      <c r="K8" s="21">
        <v>3233</v>
      </c>
      <c r="L8" s="16">
        <f t="shared" ref="L8:L17" si="8">P8-N8</f>
        <v>3009</v>
      </c>
      <c r="M8" s="20">
        <f t="shared" ref="M8:M18" si="9">L8/P8*100</f>
        <v>82.801320858558057</v>
      </c>
      <c r="N8" s="23">
        <v>625</v>
      </c>
      <c r="O8" s="20">
        <f t="shared" ref="O8:O18" si="10">N8/P8*100</f>
        <v>17.198679141441936</v>
      </c>
      <c r="P8" s="21">
        <v>3634</v>
      </c>
      <c r="Q8" s="42"/>
    </row>
    <row r="9" spans="1:17" s="2" customFormat="1" ht="21.95" customHeight="1" x14ac:dyDescent="0.25">
      <c r="A9" s="10" t="s">
        <v>350</v>
      </c>
      <c r="B9" s="11">
        <f t="shared" si="1"/>
        <v>10063</v>
      </c>
      <c r="C9" s="19">
        <f t="shared" si="0"/>
        <v>75.781308833496496</v>
      </c>
      <c r="D9" s="13">
        <f t="shared" si="2"/>
        <v>3216</v>
      </c>
      <c r="E9" s="20">
        <f t="shared" si="3"/>
        <v>24.218691166503501</v>
      </c>
      <c r="F9" s="15">
        <f t="shared" si="4"/>
        <v>13279</v>
      </c>
      <c r="G9" s="16">
        <f t="shared" si="5"/>
        <v>4900</v>
      </c>
      <c r="H9" s="22">
        <f t="shared" si="6"/>
        <v>76.778439360701981</v>
      </c>
      <c r="I9" s="23">
        <v>1482</v>
      </c>
      <c r="J9" s="22">
        <f t="shared" si="7"/>
        <v>23.221560639298026</v>
      </c>
      <c r="K9" s="21">
        <v>6382</v>
      </c>
      <c r="L9" s="16">
        <f t="shared" si="8"/>
        <v>5163</v>
      </c>
      <c r="M9" s="20">
        <f t="shared" si="9"/>
        <v>74.858634188777728</v>
      </c>
      <c r="N9" s="23">
        <v>1734</v>
      </c>
      <c r="O9" s="20">
        <f t="shared" si="10"/>
        <v>25.141365811222272</v>
      </c>
      <c r="P9" s="21">
        <v>6897</v>
      </c>
      <c r="Q9" s="42"/>
    </row>
    <row r="10" spans="1:17" s="2" customFormat="1" ht="21.95" customHeight="1" x14ac:dyDescent="0.25">
      <c r="A10" s="10" t="s">
        <v>351</v>
      </c>
      <c r="B10" s="11">
        <f t="shared" si="1"/>
        <v>28636</v>
      </c>
      <c r="C10" s="19">
        <f t="shared" si="0"/>
        <v>61.210268687343692</v>
      </c>
      <c r="D10" s="13">
        <f t="shared" si="2"/>
        <v>18147</v>
      </c>
      <c r="E10" s="20">
        <f t="shared" si="3"/>
        <v>38.789731312656308</v>
      </c>
      <c r="F10" s="15">
        <f t="shared" si="4"/>
        <v>46783</v>
      </c>
      <c r="G10" s="16">
        <f t="shared" si="5"/>
        <v>14469</v>
      </c>
      <c r="H10" s="22">
        <f t="shared" si="6"/>
        <v>65.429139911368367</v>
      </c>
      <c r="I10" s="23">
        <v>7645</v>
      </c>
      <c r="J10" s="22">
        <f t="shared" si="7"/>
        <v>34.57086008863164</v>
      </c>
      <c r="K10" s="21">
        <v>22114</v>
      </c>
      <c r="L10" s="16">
        <f t="shared" si="8"/>
        <v>14167</v>
      </c>
      <c r="M10" s="20">
        <f t="shared" si="9"/>
        <v>57.428351372167498</v>
      </c>
      <c r="N10" s="23">
        <v>10502</v>
      </c>
      <c r="O10" s="20">
        <f t="shared" si="10"/>
        <v>42.571648627832502</v>
      </c>
      <c r="P10" s="21">
        <v>24669</v>
      </c>
      <c r="Q10" s="42"/>
    </row>
    <row r="11" spans="1:17" s="2" customFormat="1" ht="21.95" customHeight="1" x14ac:dyDescent="0.25">
      <c r="A11" s="10" t="s">
        <v>352</v>
      </c>
      <c r="B11" s="11">
        <f t="shared" si="1"/>
        <v>27381</v>
      </c>
      <c r="C11" s="19">
        <f t="shared" si="0"/>
        <v>71.85671171762236</v>
      </c>
      <c r="D11" s="13">
        <f t="shared" si="2"/>
        <v>10724</v>
      </c>
      <c r="E11" s="20">
        <f t="shared" si="3"/>
        <v>28.143288282377643</v>
      </c>
      <c r="F11" s="15">
        <f t="shared" si="4"/>
        <v>38105</v>
      </c>
      <c r="G11" s="16">
        <f t="shared" si="5"/>
        <v>13764</v>
      </c>
      <c r="H11" s="22">
        <f t="shared" si="6"/>
        <v>75.0408897612038</v>
      </c>
      <c r="I11" s="23">
        <v>4578</v>
      </c>
      <c r="J11" s="22">
        <f t="shared" si="7"/>
        <v>24.959110238796207</v>
      </c>
      <c r="K11" s="21">
        <v>18342</v>
      </c>
      <c r="L11" s="16">
        <f t="shared" si="8"/>
        <v>13617</v>
      </c>
      <c r="M11" s="20">
        <f t="shared" si="9"/>
        <v>68.901482568435966</v>
      </c>
      <c r="N11" s="23">
        <v>6146</v>
      </c>
      <c r="O11" s="20">
        <f t="shared" si="10"/>
        <v>31.098517431564034</v>
      </c>
      <c r="P11" s="21">
        <v>19763</v>
      </c>
      <c r="Q11" s="42"/>
    </row>
    <row r="12" spans="1:17" s="2" customFormat="1" ht="21.95" customHeight="1" x14ac:dyDescent="0.25">
      <c r="A12" s="10" t="s">
        <v>353</v>
      </c>
      <c r="B12" s="11">
        <f t="shared" si="1"/>
        <v>13306</v>
      </c>
      <c r="C12" s="19">
        <f t="shared" si="0"/>
        <v>69.595690151158536</v>
      </c>
      <c r="D12" s="13">
        <f t="shared" si="2"/>
        <v>5813</v>
      </c>
      <c r="E12" s="20">
        <f t="shared" si="3"/>
        <v>30.404309848841464</v>
      </c>
      <c r="F12" s="15">
        <f t="shared" si="4"/>
        <v>19119</v>
      </c>
      <c r="G12" s="16">
        <f t="shared" si="5"/>
        <v>6585</v>
      </c>
      <c r="H12" s="22">
        <f t="shared" si="6"/>
        <v>73.134162594402483</v>
      </c>
      <c r="I12" s="23">
        <v>2419</v>
      </c>
      <c r="J12" s="22">
        <f t="shared" si="7"/>
        <v>26.865837405597514</v>
      </c>
      <c r="K12" s="21">
        <v>9004</v>
      </c>
      <c r="L12" s="16">
        <f t="shared" si="8"/>
        <v>6721</v>
      </c>
      <c r="M12" s="20">
        <f t="shared" si="9"/>
        <v>66.445872466633716</v>
      </c>
      <c r="N12" s="23">
        <v>3394</v>
      </c>
      <c r="O12" s="20">
        <f t="shared" si="10"/>
        <v>33.554127533366291</v>
      </c>
      <c r="P12" s="21">
        <v>10115</v>
      </c>
      <c r="Q12" s="42"/>
    </row>
    <row r="13" spans="1:17" s="2" customFormat="1" ht="21.95" customHeight="1" x14ac:dyDescent="0.25">
      <c r="A13" s="10" t="s">
        <v>354</v>
      </c>
      <c r="B13" s="11">
        <f t="shared" si="1"/>
        <v>33367</v>
      </c>
      <c r="C13" s="19">
        <f t="shared" si="0"/>
        <v>82.967401844990931</v>
      </c>
      <c r="D13" s="13">
        <f t="shared" si="2"/>
        <v>6850</v>
      </c>
      <c r="E13" s="20">
        <f t="shared" si="3"/>
        <v>17.032598155009076</v>
      </c>
      <c r="F13" s="15">
        <f t="shared" si="4"/>
        <v>40217</v>
      </c>
      <c r="G13" s="16">
        <f t="shared" si="5"/>
        <v>15601</v>
      </c>
      <c r="H13" s="22">
        <f t="shared" si="6"/>
        <v>82.74197825510474</v>
      </c>
      <c r="I13" s="23">
        <v>3254</v>
      </c>
      <c r="J13" s="22">
        <f t="shared" si="7"/>
        <v>17.258021744895252</v>
      </c>
      <c r="K13" s="21">
        <v>18855</v>
      </c>
      <c r="L13" s="16">
        <f t="shared" si="8"/>
        <v>17766</v>
      </c>
      <c r="M13" s="20">
        <f t="shared" si="9"/>
        <v>83.166370190057108</v>
      </c>
      <c r="N13" s="23">
        <v>3596</v>
      </c>
      <c r="O13" s="20">
        <f t="shared" si="10"/>
        <v>16.833629809942892</v>
      </c>
      <c r="P13" s="21">
        <v>21362</v>
      </c>
      <c r="Q13" s="42"/>
    </row>
    <row r="14" spans="1:17" s="2" customFormat="1" ht="21.95" customHeight="1" x14ac:dyDescent="0.25">
      <c r="A14" s="10" t="s">
        <v>355</v>
      </c>
      <c r="B14" s="11">
        <f t="shared" si="1"/>
        <v>8201</v>
      </c>
      <c r="C14" s="19">
        <f t="shared" si="0"/>
        <v>86.581503378378372</v>
      </c>
      <c r="D14" s="13">
        <f t="shared" si="2"/>
        <v>1271</v>
      </c>
      <c r="E14" s="20">
        <f t="shared" si="3"/>
        <v>13.418496621621623</v>
      </c>
      <c r="F14" s="15">
        <f t="shared" si="4"/>
        <v>9472</v>
      </c>
      <c r="G14" s="16">
        <f t="shared" si="5"/>
        <v>3880</v>
      </c>
      <c r="H14" s="22">
        <f t="shared" si="6"/>
        <v>86.898096304591263</v>
      </c>
      <c r="I14" s="23">
        <v>585</v>
      </c>
      <c r="J14" s="22">
        <f t="shared" si="7"/>
        <v>13.101903695408733</v>
      </c>
      <c r="K14" s="21">
        <v>4465</v>
      </c>
      <c r="L14" s="16">
        <f t="shared" si="8"/>
        <v>4321</v>
      </c>
      <c r="M14" s="20">
        <f t="shared" si="9"/>
        <v>86.299181146395043</v>
      </c>
      <c r="N14" s="23">
        <v>686</v>
      </c>
      <c r="O14" s="20">
        <f t="shared" si="10"/>
        <v>13.700818853604954</v>
      </c>
      <c r="P14" s="21">
        <v>5007</v>
      </c>
      <c r="Q14" s="42"/>
    </row>
    <row r="15" spans="1:17" s="2" customFormat="1" ht="21.95" customHeight="1" x14ac:dyDescent="0.25">
      <c r="A15" s="10" t="s">
        <v>356</v>
      </c>
      <c r="B15" s="11">
        <f t="shared" si="1"/>
        <v>19023</v>
      </c>
      <c r="C15" s="19">
        <f t="shared" si="0"/>
        <v>85.485103132161953</v>
      </c>
      <c r="D15" s="13">
        <f t="shared" si="2"/>
        <v>3230</v>
      </c>
      <c r="E15" s="20">
        <f t="shared" si="3"/>
        <v>14.514896867838045</v>
      </c>
      <c r="F15" s="15">
        <f t="shared" si="4"/>
        <v>22253</v>
      </c>
      <c r="G15" s="16">
        <f t="shared" si="5"/>
        <v>8825</v>
      </c>
      <c r="H15" s="22">
        <f t="shared" si="6"/>
        <v>86.409478116126508</v>
      </c>
      <c r="I15" s="23">
        <v>1388</v>
      </c>
      <c r="J15" s="22">
        <f t="shared" si="7"/>
        <v>13.590521883873494</v>
      </c>
      <c r="K15" s="21">
        <v>10213</v>
      </c>
      <c r="L15" s="16">
        <f t="shared" si="8"/>
        <v>10198</v>
      </c>
      <c r="M15" s="20">
        <f t="shared" si="9"/>
        <v>84.700996677740861</v>
      </c>
      <c r="N15" s="23">
        <v>1842</v>
      </c>
      <c r="O15" s="20">
        <f t="shared" si="10"/>
        <v>15.299003322259136</v>
      </c>
      <c r="P15" s="21">
        <v>12040</v>
      </c>
      <c r="Q15" s="42"/>
    </row>
    <row r="16" spans="1:17" s="2" customFormat="1" ht="21.95" customHeight="1" x14ac:dyDescent="0.25">
      <c r="A16" s="10" t="s">
        <v>357</v>
      </c>
      <c r="B16" s="11">
        <f t="shared" si="1"/>
        <v>7712</v>
      </c>
      <c r="C16" s="19">
        <f t="shared" si="0"/>
        <v>78.887070376432078</v>
      </c>
      <c r="D16" s="13">
        <f t="shared" si="2"/>
        <v>2064</v>
      </c>
      <c r="E16" s="20">
        <f t="shared" si="3"/>
        <v>21.112929623567922</v>
      </c>
      <c r="F16" s="15">
        <f t="shared" si="4"/>
        <v>9776</v>
      </c>
      <c r="G16" s="16">
        <f t="shared" si="5"/>
        <v>3717</v>
      </c>
      <c r="H16" s="22">
        <f t="shared" si="6"/>
        <v>80.629067245119302</v>
      </c>
      <c r="I16" s="23">
        <v>893</v>
      </c>
      <c r="J16" s="22">
        <f t="shared" si="7"/>
        <v>19.370932754880695</v>
      </c>
      <c r="K16" s="21">
        <v>4610</v>
      </c>
      <c r="L16" s="16">
        <f t="shared" si="8"/>
        <v>3995</v>
      </c>
      <c r="M16" s="20">
        <f t="shared" si="9"/>
        <v>77.332559039876116</v>
      </c>
      <c r="N16" s="23">
        <v>1171</v>
      </c>
      <c r="O16" s="20">
        <f t="shared" si="10"/>
        <v>22.667440960123887</v>
      </c>
      <c r="P16" s="21">
        <v>5166</v>
      </c>
      <c r="Q16" s="42"/>
    </row>
    <row r="17" spans="1:17" s="2" customFormat="1" ht="21.95" customHeight="1" thickBot="1" x14ac:dyDescent="0.3">
      <c r="A17" s="24" t="s">
        <v>358</v>
      </c>
      <c r="B17" s="11">
        <f t="shared" si="1"/>
        <v>15662</v>
      </c>
      <c r="C17" s="25">
        <f t="shared" si="0"/>
        <v>85.309657388746658</v>
      </c>
      <c r="D17" s="13">
        <f t="shared" si="2"/>
        <v>2697</v>
      </c>
      <c r="E17" s="26">
        <f t="shared" si="3"/>
        <v>14.690342611253337</v>
      </c>
      <c r="F17" s="15">
        <f t="shared" si="4"/>
        <v>18359</v>
      </c>
      <c r="G17" s="16">
        <f t="shared" si="5"/>
        <v>7390</v>
      </c>
      <c r="H17" s="28">
        <f t="shared" si="6"/>
        <v>85.374306839186687</v>
      </c>
      <c r="I17" s="29">
        <v>1266</v>
      </c>
      <c r="J17" s="28">
        <f t="shared" si="7"/>
        <v>14.625693160813308</v>
      </c>
      <c r="K17" s="27">
        <v>8656</v>
      </c>
      <c r="L17" s="16">
        <f t="shared" si="8"/>
        <v>8272</v>
      </c>
      <c r="M17" s="26">
        <f t="shared" si="9"/>
        <v>85.251983922498198</v>
      </c>
      <c r="N17" s="29">
        <v>1431</v>
      </c>
      <c r="O17" s="26">
        <f t="shared" si="10"/>
        <v>14.748016077501806</v>
      </c>
      <c r="P17" s="27">
        <v>9703</v>
      </c>
      <c r="Q17" s="42"/>
    </row>
    <row r="18" spans="1:17" s="2" customFormat="1" ht="21.95" customHeight="1" thickBot="1" x14ac:dyDescent="0.3">
      <c r="A18" s="30" t="s">
        <v>27</v>
      </c>
      <c r="B18" s="31">
        <f>SUM(B7:B17)</f>
        <v>238961</v>
      </c>
      <c r="C18" s="32">
        <f t="shared" si="0"/>
        <v>76.880584001724458</v>
      </c>
      <c r="D18" s="33">
        <f>SUM(D7:D17)</f>
        <v>71860</v>
      </c>
      <c r="E18" s="34">
        <f t="shared" si="3"/>
        <v>23.119415998275535</v>
      </c>
      <c r="F18" s="35">
        <f>SUM(F7:F17)</f>
        <v>310821</v>
      </c>
      <c r="G18" s="36">
        <f>SUM(G7:G17)</f>
        <v>115429</v>
      </c>
      <c r="H18" s="37">
        <f t="shared" si="6"/>
        <v>78.823408904670856</v>
      </c>
      <c r="I18" s="38">
        <f>SUM(I7:I17)</f>
        <v>31011</v>
      </c>
      <c r="J18" s="37">
        <f t="shared" si="7"/>
        <v>21.176591095329144</v>
      </c>
      <c r="K18" s="35">
        <f>SUM(K7:K17)</f>
        <v>146440</v>
      </c>
      <c r="L18" s="36">
        <f>SUM(L7:L17)</f>
        <v>123532</v>
      </c>
      <c r="M18" s="34">
        <f t="shared" si="9"/>
        <v>75.149804417785518</v>
      </c>
      <c r="N18" s="38">
        <f>SUM(N7:N17)</f>
        <v>40849</v>
      </c>
      <c r="O18" s="34">
        <f t="shared" si="10"/>
        <v>24.850195582214489</v>
      </c>
      <c r="P18" s="35">
        <f>SUM(P7:P17)</f>
        <v>164381</v>
      </c>
      <c r="Q18" s="42"/>
    </row>
    <row r="19" spans="1:17" ht="15" customHeight="1" x14ac:dyDescent="0.25">
      <c r="A19" s="3" t="s">
        <v>31</v>
      </c>
      <c r="B19" s="3"/>
      <c r="C19" s="3"/>
      <c r="D19" s="3"/>
      <c r="E19" s="3"/>
      <c r="F19" s="3"/>
    </row>
    <row r="20" spans="1:17" ht="15" customHeight="1" x14ac:dyDescent="0.25">
      <c r="A20" s="3" t="s">
        <v>30</v>
      </c>
      <c r="B20" s="3"/>
      <c r="C20" s="3"/>
      <c r="D20" s="3"/>
      <c r="E20" s="3"/>
      <c r="F20" s="3"/>
    </row>
    <row r="21" spans="1:17" s="1" customFormat="1" ht="15" customHeight="1" x14ac:dyDescent="0.25">
      <c r="A21" s="3" t="s">
        <v>382</v>
      </c>
      <c r="B21" s="3"/>
      <c r="C21" s="3"/>
      <c r="D21" s="3"/>
      <c r="E21" s="3"/>
      <c r="F21" s="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H18 J18 M18 O18 E7:E17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P17"/>
  <sheetViews>
    <sheetView showGridLines="0" zoomScale="110" zoomScaleNormal="110" workbookViewId="0">
      <selection activeCell="A2" sqref="A2:P2"/>
    </sheetView>
  </sheetViews>
  <sheetFormatPr baseColWidth="10" defaultColWidth="9.140625" defaultRowHeight="15" x14ac:dyDescent="0.25"/>
  <cols>
    <col min="1" max="1" width="18.5703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51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58</v>
      </c>
      <c r="B7" s="11">
        <f>G7+L7</f>
        <v>112440</v>
      </c>
      <c r="C7" s="12">
        <f t="shared" ref="C7:C14" si="0">B7/F7*100</f>
        <v>84.640631116196445</v>
      </c>
      <c r="D7" s="13">
        <f>I7+N7</f>
        <v>20404</v>
      </c>
      <c r="E7" s="14">
        <f>D7/F7*100</f>
        <v>15.359368883803558</v>
      </c>
      <c r="F7" s="15">
        <f>K7+P7</f>
        <v>132844</v>
      </c>
      <c r="G7" s="16">
        <f>K7-I7</f>
        <v>56746</v>
      </c>
      <c r="H7" s="17">
        <f>G7/K7*100</f>
        <v>88.119011755205989</v>
      </c>
      <c r="I7" s="18">
        <v>7651</v>
      </c>
      <c r="J7" s="17">
        <f>I7/K7*100</f>
        <v>11.880988244794013</v>
      </c>
      <c r="K7" s="15">
        <v>64397</v>
      </c>
      <c r="L7" s="16">
        <f>P7-N7</f>
        <v>55694</v>
      </c>
      <c r="M7" s="14">
        <f>L7/P7*100</f>
        <v>81.368065802737888</v>
      </c>
      <c r="N7" s="18">
        <v>12753</v>
      </c>
      <c r="O7" s="14">
        <f>N7/P7*100</f>
        <v>18.631934197262115</v>
      </c>
      <c r="P7" s="15">
        <v>68447</v>
      </c>
    </row>
    <row r="8" spans="1:16" s="2" customFormat="1" ht="21.95" customHeight="1" x14ac:dyDescent="0.25">
      <c r="A8" s="10" t="s">
        <v>359</v>
      </c>
      <c r="B8" s="11">
        <f t="shared" ref="B8:B13" si="1">G8+L8</f>
        <v>38015</v>
      </c>
      <c r="C8" s="19">
        <f t="shared" si="0"/>
        <v>71.765683109626025</v>
      </c>
      <c r="D8" s="13">
        <f t="shared" ref="D8:D13" si="2">I8+N8</f>
        <v>14956</v>
      </c>
      <c r="E8" s="20">
        <f t="shared" ref="E8:E14" si="3">D8/F8*100</f>
        <v>28.234316890373979</v>
      </c>
      <c r="F8" s="15">
        <f t="shared" ref="F8:F13" si="4">K8+P8</f>
        <v>52971</v>
      </c>
      <c r="G8" s="16">
        <f t="shared" ref="G8:G13" si="5">K8-I8</f>
        <v>20187</v>
      </c>
      <c r="H8" s="22">
        <f t="shared" ref="H8:H14" si="6">G8/K8*100</f>
        <v>77.860917190573531</v>
      </c>
      <c r="I8" s="23">
        <v>5740</v>
      </c>
      <c r="J8" s="22">
        <f t="shared" ref="J8:J14" si="7">I8/K8*100</f>
        <v>22.139082809426466</v>
      </c>
      <c r="K8" s="21">
        <v>25927</v>
      </c>
      <c r="L8" s="16">
        <f t="shared" ref="L8:L13" si="8">P8-N8</f>
        <v>17828</v>
      </c>
      <c r="M8" s="20">
        <f t="shared" ref="M8:M14" si="9">L8/P8*100</f>
        <v>65.92220085786127</v>
      </c>
      <c r="N8" s="23">
        <v>9216</v>
      </c>
      <c r="O8" s="20">
        <f t="shared" ref="O8:O14" si="10">N8/P8*100</f>
        <v>34.077799142138737</v>
      </c>
      <c r="P8" s="21">
        <v>27044</v>
      </c>
    </row>
    <row r="9" spans="1:16" s="2" customFormat="1" ht="21.95" customHeight="1" x14ac:dyDescent="0.25">
      <c r="A9" s="10" t="s">
        <v>360</v>
      </c>
      <c r="B9" s="11">
        <f t="shared" si="1"/>
        <v>17251</v>
      </c>
      <c r="C9" s="19">
        <f t="shared" si="0"/>
        <v>82.280835638653059</v>
      </c>
      <c r="D9" s="13">
        <f t="shared" si="2"/>
        <v>3715</v>
      </c>
      <c r="E9" s="20">
        <f t="shared" si="3"/>
        <v>17.719164361346941</v>
      </c>
      <c r="F9" s="15">
        <f t="shared" si="4"/>
        <v>20966</v>
      </c>
      <c r="G9" s="16">
        <f t="shared" si="5"/>
        <v>8424</v>
      </c>
      <c r="H9" s="22">
        <f t="shared" si="6"/>
        <v>85.013623978201636</v>
      </c>
      <c r="I9" s="23">
        <v>1485</v>
      </c>
      <c r="J9" s="22">
        <f t="shared" si="7"/>
        <v>14.986376021798364</v>
      </c>
      <c r="K9" s="21">
        <v>9909</v>
      </c>
      <c r="L9" s="16">
        <f t="shared" si="8"/>
        <v>8827</v>
      </c>
      <c r="M9" s="20">
        <f t="shared" si="9"/>
        <v>79.831780772361398</v>
      </c>
      <c r="N9" s="23">
        <v>2230</v>
      </c>
      <c r="O9" s="20">
        <f t="shared" si="10"/>
        <v>20.168219227638602</v>
      </c>
      <c r="P9" s="21">
        <v>11057</v>
      </c>
    </row>
    <row r="10" spans="1:16" s="2" customFormat="1" ht="21.95" customHeight="1" x14ac:dyDescent="0.25">
      <c r="A10" s="10" t="s">
        <v>361</v>
      </c>
      <c r="B10" s="11">
        <f t="shared" si="1"/>
        <v>5990</v>
      </c>
      <c r="C10" s="19">
        <f t="shared" si="0"/>
        <v>84.880260734022954</v>
      </c>
      <c r="D10" s="13">
        <f t="shared" si="2"/>
        <v>1067</v>
      </c>
      <c r="E10" s="20">
        <f t="shared" si="3"/>
        <v>15.119739265977044</v>
      </c>
      <c r="F10" s="15">
        <f t="shared" si="4"/>
        <v>7057</v>
      </c>
      <c r="G10" s="16">
        <f t="shared" si="5"/>
        <v>2853</v>
      </c>
      <c r="H10" s="22">
        <f t="shared" si="6"/>
        <v>84.658753709198805</v>
      </c>
      <c r="I10" s="23">
        <v>517</v>
      </c>
      <c r="J10" s="22">
        <f t="shared" si="7"/>
        <v>15.341246290801186</v>
      </c>
      <c r="K10" s="21">
        <v>3370</v>
      </c>
      <c r="L10" s="16">
        <f t="shared" si="8"/>
        <v>3137</v>
      </c>
      <c r="M10" s="20">
        <f t="shared" si="9"/>
        <v>85.08272308109575</v>
      </c>
      <c r="N10" s="23">
        <v>550</v>
      </c>
      <c r="O10" s="20">
        <f t="shared" si="10"/>
        <v>14.917276918904257</v>
      </c>
      <c r="P10" s="21">
        <v>3687</v>
      </c>
    </row>
    <row r="11" spans="1:16" s="2" customFormat="1" ht="21.95" customHeight="1" x14ac:dyDescent="0.25">
      <c r="A11" s="10" t="s">
        <v>362</v>
      </c>
      <c r="B11" s="11">
        <f t="shared" si="1"/>
        <v>12450</v>
      </c>
      <c r="C11" s="19">
        <f t="shared" si="0"/>
        <v>83.849676724137936</v>
      </c>
      <c r="D11" s="13">
        <f t="shared" si="2"/>
        <v>2398</v>
      </c>
      <c r="E11" s="20">
        <f t="shared" si="3"/>
        <v>16.150323275862068</v>
      </c>
      <c r="F11" s="15">
        <f t="shared" si="4"/>
        <v>14848</v>
      </c>
      <c r="G11" s="16">
        <f t="shared" si="5"/>
        <v>6457</v>
      </c>
      <c r="H11" s="22">
        <f t="shared" si="6"/>
        <v>87.174294586202237</v>
      </c>
      <c r="I11" s="23">
        <v>950</v>
      </c>
      <c r="J11" s="22">
        <f t="shared" si="7"/>
        <v>12.825705413797758</v>
      </c>
      <c r="K11" s="21">
        <v>7407</v>
      </c>
      <c r="L11" s="16">
        <f t="shared" si="8"/>
        <v>5993</v>
      </c>
      <c r="M11" s="20">
        <f t="shared" si="9"/>
        <v>80.540249966402371</v>
      </c>
      <c r="N11" s="23">
        <v>1448</v>
      </c>
      <c r="O11" s="20">
        <f t="shared" si="10"/>
        <v>19.459750033597633</v>
      </c>
      <c r="P11" s="21">
        <v>7441</v>
      </c>
    </row>
    <row r="12" spans="1:16" s="2" customFormat="1" ht="21.95" customHeight="1" x14ac:dyDescent="0.25">
      <c r="A12" s="10" t="s">
        <v>363</v>
      </c>
      <c r="B12" s="11">
        <f t="shared" si="1"/>
        <v>20563</v>
      </c>
      <c r="C12" s="19">
        <f t="shared" si="0"/>
        <v>85.175213321182994</v>
      </c>
      <c r="D12" s="13">
        <f t="shared" si="2"/>
        <v>3579</v>
      </c>
      <c r="E12" s="20">
        <f t="shared" si="3"/>
        <v>14.824786678817</v>
      </c>
      <c r="F12" s="15">
        <f t="shared" si="4"/>
        <v>24142</v>
      </c>
      <c r="G12" s="16">
        <f t="shared" si="5"/>
        <v>10128</v>
      </c>
      <c r="H12" s="22">
        <f t="shared" si="6"/>
        <v>86.727179311525944</v>
      </c>
      <c r="I12" s="23">
        <v>1550</v>
      </c>
      <c r="J12" s="22">
        <f t="shared" si="7"/>
        <v>13.272820688474054</v>
      </c>
      <c r="K12" s="21">
        <v>11678</v>
      </c>
      <c r="L12" s="16">
        <f t="shared" si="8"/>
        <v>10435</v>
      </c>
      <c r="M12" s="20">
        <f t="shared" si="9"/>
        <v>83.721116816431319</v>
      </c>
      <c r="N12" s="23">
        <v>2029</v>
      </c>
      <c r="O12" s="20">
        <f t="shared" si="10"/>
        <v>16.278883183568677</v>
      </c>
      <c r="P12" s="21">
        <v>12464</v>
      </c>
    </row>
    <row r="13" spans="1:16" s="2" customFormat="1" ht="21.95" customHeight="1" thickBot="1" x14ac:dyDescent="0.3">
      <c r="A13" s="24" t="s">
        <v>364</v>
      </c>
      <c r="B13" s="11">
        <f t="shared" si="1"/>
        <v>29498</v>
      </c>
      <c r="C13" s="25">
        <f t="shared" si="0"/>
        <v>85.824847250509166</v>
      </c>
      <c r="D13" s="13">
        <f t="shared" si="2"/>
        <v>4872</v>
      </c>
      <c r="E13" s="26">
        <f t="shared" si="3"/>
        <v>14.175152749490834</v>
      </c>
      <c r="F13" s="15">
        <f t="shared" si="4"/>
        <v>34370</v>
      </c>
      <c r="G13" s="16">
        <f t="shared" si="5"/>
        <v>14728</v>
      </c>
      <c r="H13" s="28">
        <f t="shared" si="6"/>
        <v>87.158243579121788</v>
      </c>
      <c r="I13" s="29">
        <v>2170</v>
      </c>
      <c r="J13" s="28">
        <f t="shared" si="7"/>
        <v>12.841756420878211</v>
      </c>
      <c r="K13" s="27">
        <v>16898</v>
      </c>
      <c r="L13" s="16">
        <f t="shared" si="8"/>
        <v>14770</v>
      </c>
      <c r="M13" s="26">
        <f t="shared" si="9"/>
        <v>84.535256410256409</v>
      </c>
      <c r="N13" s="29">
        <v>2702</v>
      </c>
      <c r="O13" s="26">
        <f t="shared" si="10"/>
        <v>15.464743589743591</v>
      </c>
      <c r="P13" s="27">
        <v>17472</v>
      </c>
    </row>
    <row r="14" spans="1:16" s="2" customFormat="1" ht="21.95" customHeight="1" thickBot="1" x14ac:dyDescent="0.3">
      <c r="A14" s="30" t="s">
        <v>34</v>
      </c>
      <c r="B14" s="31">
        <f>SUM(B7:B13)</f>
        <v>236207</v>
      </c>
      <c r="C14" s="32">
        <f t="shared" si="0"/>
        <v>82.245349897979793</v>
      </c>
      <c r="D14" s="33">
        <f>SUM(D7:D13)</f>
        <v>50991</v>
      </c>
      <c r="E14" s="34">
        <f t="shared" si="3"/>
        <v>17.754650102020207</v>
      </c>
      <c r="F14" s="35">
        <f>SUM(F7:F13)</f>
        <v>287198</v>
      </c>
      <c r="G14" s="36">
        <f>SUM(G7:G13)</f>
        <v>119523</v>
      </c>
      <c r="H14" s="37">
        <f t="shared" si="6"/>
        <v>85.626782055506993</v>
      </c>
      <c r="I14" s="38">
        <f>SUM(I7:I13)</f>
        <v>20063</v>
      </c>
      <c r="J14" s="37">
        <f t="shared" si="7"/>
        <v>14.373217944493</v>
      </c>
      <c r="K14" s="35">
        <f>SUM(K7:K13)</f>
        <v>139586</v>
      </c>
      <c r="L14" s="36">
        <f>SUM(L7:L13)</f>
        <v>116684</v>
      </c>
      <c r="M14" s="34">
        <f t="shared" si="9"/>
        <v>79.04777389372137</v>
      </c>
      <c r="N14" s="38">
        <f>SUM(N7:N13)</f>
        <v>30928</v>
      </c>
      <c r="O14" s="34">
        <f t="shared" si="10"/>
        <v>20.952226106278623</v>
      </c>
      <c r="P14" s="35">
        <f>SUM(P7:P13)</f>
        <v>147612</v>
      </c>
    </row>
    <row r="15" spans="1:16" ht="15" customHeight="1" x14ac:dyDescent="0.25">
      <c r="A15" s="3" t="s">
        <v>31</v>
      </c>
      <c r="B15" s="3"/>
      <c r="C15" s="3"/>
      <c r="D15" s="3"/>
      <c r="E15" s="3"/>
      <c r="F15" s="3"/>
    </row>
    <row r="16" spans="1:16" ht="15" customHeight="1" x14ac:dyDescent="0.25">
      <c r="A16" s="3" t="s">
        <v>30</v>
      </c>
      <c r="B16" s="3"/>
      <c r="C16" s="3"/>
      <c r="D16" s="3"/>
      <c r="E16" s="3"/>
      <c r="F16" s="3"/>
    </row>
    <row r="17" spans="1:6" ht="15" customHeight="1" x14ac:dyDescent="0.25">
      <c r="A17" s="3" t="s">
        <v>382</v>
      </c>
      <c r="B17" s="3"/>
      <c r="C17" s="3"/>
      <c r="D17" s="3"/>
      <c r="E17" s="3"/>
      <c r="F1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4 E14 H14 J14 M14 O14 E7:E13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Q29"/>
  <sheetViews>
    <sheetView showGridLines="0" zoomScaleNormal="100" workbookViewId="0">
      <selection activeCell="Q2" sqref="Q2"/>
    </sheetView>
  </sheetViews>
  <sheetFormatPr baseColWidth="10" defaultColWidth="9.140625" defaultRowHeight="15" x14ac:dyDescent="0.25"/>
  <cols>
    <col min="1" max="1" width="17.8554687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2851562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2851562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7" ht="52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59</v>
      </c>
      <c r="B7" s="11">
        <f>G7+L7</f>
        <v>102278</v>
      </c>
      <c r="C7" s="12">
        <f t="shared" ref="C7:C24" si="0">B7/F7*100</f>
        <v>85.203265578140616</v>
      </c>
      <c r="D7" s="13">
        <f>I7+N7</f>
        <v>17762</v>
      </c>
      <c r="E7" s="14">
        <f>D7/F7*100</f>
        <v>14.79673442185938</v>
      </c>
      <c r="F7" s="15">
        <f>K7+P7</f>
        <v>120040</v>
      </c>
      <c r="G7" s="16">
        <f>K7-I7</f>
        <v>52559</v>
      </c>
      <c r="H7" s="17">
        <f>G7/K7*100</f>
        <v>89.285835626677539</v>
      </c>
      <c r="I7" s="18">
        <v>6307</v>
      </c>
      <c r="J7" s="17">
        <f>I7/K7*100</f>
        <v>10.714164373322461</v>
      </c>
      <c r="K7" s="15">
        <v>58866</v>
      </c>
      <c r="L7" s="16">
        <f>P7-N7</f>
        <v>49719</v>
      </c>
      <c r="M7" s="14">
        <f>L7/P7*100</f>
        <v>81.274724556183997</v>
      </c>
      <c r="N7" s="18">
        <v>11455</v>
      </c>
      <c r="O7" s="14">
        <f>N7/P7*100</f>
        <v>18.725275443815999</v>
      </c>
      <c r="P7" s="15">
        <v>61174</v>
      </c>
      <c r="Q7" s="42"/>
    </row>
    <row r="8" spans="1:17" s="2" customFormat="1" ht="21.95" customHeight="1" x14ac:dyDescent="0.25">
      <c r="A8" s="10" t="s">
        <v>39</v>
      </c>
      <c r="B8" s="11">
        <f t="shared" ref="B8:B23" si="1">G8+L8</f>
        <v>18494</v>
      </c>
      <c r="C8" s="19">
        <f t="shared" si="0"/>
        <v>91.799861014593461</v>
      </c>
      <c r="D8" s="13">
        <f t="shared" ref="D8:D23" si="2">I8+N8</f>
        <v>1652</v>
      </c>
      <c r="E8" s="20">
        <f t="shared" ref="E8:E24" si="3">D8/F8*100</f>
        <v>8.2001389854065323</v>
      </c>
      <c r="F8" s="15">
        <f t="shared" ref="F8:F23" si="4">K8+P8</f>
        <v>20146</v>
      </c>
      <c r="G8" s="16">
        <f t="shared" ref="G8:G23" si="5">K8-I8</f>
        <v>8933</v>
      </c>
      <c r="H8" s="22">
        <f t="shared" ref="H8:H24" si="6">G8/K8*100</f>
        <v>92.435844370860934</v>
      </c>
      <c r="I8" s="23">
        <v>731</v>
      </c>
      <c r="J8" s="22">
        <f t="shared" ref="J8:J24" si="7">I8/K8*100</f>
        <v>7.5641556291390728</v>
      </c>
      <c r="K8" s="21">
        <v>9664</v>
      </c>
      <c r="L8" s="16">
        <f t="shared" ref="L8:L23" si="8">P8-N8</f>
        <v>9561</v>
      </c>
      <c r="M8" s="20">
        <f t="shared" ref="M8:M24" si="9">L8/P8*100</f>
        <v>91.213508872352605</v>
      </c>
      <c r="N8" s="23">
        <v>921</v>
      </c>
      <c r="O8" s="20">
        <f t="shared" ref="O8:O24" si="10">N8/P8*100</f>
        <v>8.7864911276473965</v>
      </c>
      <c r="P8" s="21">
        <v>10482</v>
      </c>
      <c r="Q8" s="42"/>
    </row>
    <row r="9" spans="1:17" s="2" customFormat="1" ht="21.95" customHeight="1" x14ac:dyDescent="0.25">
      <c r="A9" s="10" t="s">
        <v>365</v>
      </c>
      <c r="B9" s="11">
        <f t="shared" si="1"/>
        <v>20973</v>
      </c>
      <c r="C9" s="19">
        <f t="shared" si="0"/>
        <v>87.216700627936959</v>
      </c>
      <c r="D9" s="13">
        <f t="shared" si="2"/>
        <v>3074</v>
      </c>
      <c r="E9" s="20">
        <f t="shared" si="3"/>
        <v>12.783299372063043</v>
      </c>
      <c r="F9" s="15">
        <f t="shared" si="4"/>
        <v>24047</v>
      </c>
      <c r="G9" s="16">
        <f t="shared" si="5"/>
        <v>10335</v>
      </c>
      <c r="H9" s="22">
        <f t="shared" si="6"/>
        <v>89.06411582213029</v>
      </c>
      <c r="I9" s="23">
        <v>1269</v>
      </c>
      <c r="J9" s="22">
        <f t="shared" si="7"/>
        <v>10.935884177869701</v>
      </c>
      <c r="K9" s="21">
        <v>11604</v>
      </c>
      <c r="L9" s="16">
        <f t="shared" si="8"/>
        <v>10638</v>
      </c>
      <c r="M9" s="20">
        <f t="shared" si="9"/>
        <v>85.493851964960214</v>
      </c>
      <c r="N9" s="23">
        <v>1805</v>
      </c>
      <c r="O9" s="20">
        <f t="shared" si="10"/>
        <v>14.506148035039782</v>
      </c>
      <c r="P9" s="21">
        <v>12443</v>
      </c>
      <c r="Q9" s="42"/>
    </row>
    <row r="10" spans="1:17" s="2" customFormat="1" ht="21.95" customHeight="1" x14ac:dyDescent="0.25">
      <c r="A10" s="10" t="s">
        <v>366</v>
      </c>
      <c r="B10" s="11">
        <f t="shared" si="1"/>
        <v>11569</v>
      </c>
      <c r="C10" s="19">
        <f t="shared" si="0"/>
        <v>83.350144092219026</v>
      </c>
      <c r="D10" s="13">
        <f t="shared" si="2"/>
        <v>2311</v>
      </c>
      <c r="E10" s="20">
        <f t="shared" si="3"/>
        <v>16.649855907780982</v>
      </c>
      <c r="F10" s="15">
        <f t="shared" si="4"/>
        <v>13880</v>
      </c>
      <c r="G10" s="16">
        <f t="shared" si="5"/>
        <v>5724</v>
      </c>
      <c r="H10" s="22">
        <f t="shared" si="6"/>
        <v>84.988864142538972</v>
      </c>
      <c r="I10" s="23">
        <v>1011</v>
      </c>
      <c r="J10" s="22">
        <f t="shared" si="7"/>
        <v>15.011135857461024</v>
      </c>
      <c r="K10" s="21">
        <v>6735</v>
      </c>
      <c r="L10" s="16">
        <f t="shared" si="8"/>
        <v>5845</v>
      </c>
      <c r="M10" s="20">
        <f t="shared" si="9"/>
        <v>81.805458362491251</v>
      </c>
      <c r="N10" s="23">
        <v>1300</v>
      </c>
      <c r="O10" s="20">
        <f t="shared" si="10"/>
        <v>18.194541637508749</v>
      </c>
      <c r="P10" s="21">
        <v>7145</v>
      </c>
      <c r="Q10" s="42"/>
    </row>
    <row r="11" spans="1:17" s="2" customFormat="1" ht="21.95" customHeight="1" x14ac:dyDescent="0.25">
      <c r="A11" s="10" t="s">
        <v>367</v>
      </c>
      <c r="B11" s="11">
        <f t="shared" si="1"/>
        <v>37197</v>
      </c>
      <c r="C11" s="19">
        <f t="shared" si="0"/>
        <v>89.302091085876171</v>
      </c>
      <c r="D11" s="13">
        <f t="shared" si="2"/>
        <v>4456</v>
      </c>
      <c r="E11" s="20">
        <f t="shared" si="3"/>
        <v>10.697908914123833</v>
      </c>
      <c r="F11" s="15">
        <f t="shared" si="4"/>
        <v>41653</v>
      </c>
      <c r="G11" s="16">
        <f t="shared" si="5"/>
        <v>18301</v>
      </c>
      <c r="H11" s="22">
        <f t="shared" si="6"/>
        <v>90.437833563945446</v>
      </c>
      <c r="I11" s="23">
        <v>1935</v>
      </c>
      <c r="J11" s="22">
        <f t="shared" si="7"/>
        <v>9.5621664360545555</v>
      </c>
      <c r="K11" s="21">
        <v>20236</v>
      </c>
      <c r="L11" s="16">
        <f t="shared" si="8"/>
        <v>18896</v>
      </c>
      <c r="M11" s="20">
        <f t="shared" si="9"/>
        <v>88.228976980903013</v>
      </c>
      <c r="N11" s="23">
        <v>2521</v>
      </c>
      <c r="O11" s="20">
        <f t="shared" si="10"/>
        <v>11.77102301909698</v>
      </c>
      <c r="P11" s="21">
        <v>21417</v>
      </c>
      <c r="Q11" s="42"/>
    </row>
    <row r="12" spans="1:17" s="2" customFormat="1" ht="21.95" customHeight="1" x14ac:dyDescent="0.25">
      <c r="A12" s="10" t="s">
        <v>368</v>
      </c>
      <c r="B12" s="11">
        <f t="shared" si="1"/>
        <v>11541</v>
      </c>
      <c r="C12" s="19">
        <f t="shared" si="0"/>
        <v>86.216943074854328</v>
      </c>
      <c r="D12" s="13">
        <f t="shared" si="2"/>
        <v>1845</v>
      </c>
      <c r="E12" s="20">
        <f t="shared" si="3"/>
        <v>13.783056925145676</v>
      </c>
      <c r="F12" s="15">
        <f t="shared" si="4"/>
        <v>13386</v>
      </c>
      <c r="G12" s="16">
        <f t="shared" si="5"/>
        <v>5897</v>
      </c>
      <c r="H12" s="22">
        <f t="shared" si="6"/>
        <v>89.172841373053075</v>
      </c>
      <c r="I12" s="23">
        <v>716</v>
      </c>
      <c r="J12" s="22">
        <f t="shared" si="7"/>
        <v>10.827158626946924</v>
      </c>
      <c r="K12" s="21">
        <v>6613</v>
      </c>
      <c r="L12" s="16">
        <f t="shared" si="8"/>
        <v>5644</v>
      </c>
      <c r="M12" s="20">
        <f t="shared" si="9"/>
        <v>83.330872582312125</v>
      </c>
      <c r="N12" s="23">
        <v>1129</v>
      </c>
      <c r="O12" s="20">
        <f t="shared" si="10"/>
        <v>16.669127417687879</v>
      </c>
      <c r="P12" s="21">
        <v>6773</v>
      </c>
      <c r="Q12" s="42"/>
    </row>
    <row r="13" spans="1:17" s="2" customFormat="1" ht="21.95" customHeight="1" x14ac:dyDescent="0.25">
      <c r="A13" s="10" t="s">
        <v>369</v>
      </c>
      <c r="B13" s="11">
        <f t="shared" si="1"/>
        <v>13714</v>
      </c>
      <c r="C13" s="19">
        <f t="shared" si="0"/>
        <v>87.601405301820506</v>
      </c>
      <c r="D13" s="13">
        <f t="shared" si="2"/>
        <v>1941</v>
      </c>
      <c r="E13" s="20">
        <f t="shared" si="3"/>
        <v>12.398594698179496</v>
      </c>
      <c r="F13" s="15">
        <f t="shared" si="4"/>
        <v>15655</v>
      </c>
      <c r="G13" s="16">
        <f t="shared" si="5"/>
        <v>6883</v>
      </c>
      <c r="H13" s="22">
        <f t="shared" si="6"/>
        <v>89.123397643402825</v>
      </c>
      <c r="I13" s="23">
        <v>840</v>
      </c>
      <c r="J13" s="22">
        <f t="shared" si="7"/>
        <v>10.876602356597177</v>
      </c>
      <c r="K13" s="21">
        <v>7723</v>
      </c>
      <c r="L13" s="16">
        <f t="shared" si="8"/>
        <v>6831</v>
      </c>
      <c r="M13" s="20">
        <f t="shared" si="9"/>
        <v>86.119515885022693</v>
      </c>
      <c r="N13" s="23">
        <v>1101</v>
      </c>
      <c r="O13" s="20">
        <f t="shared" si="10"/>
        <v>13.880484114977307</v>
      </c>
      <c r="P13" s="21">
        <v>7932</v>
      </c>
      <c r="Q13" s="42"/>
    </row>
    <row r="14" spans="1:17" s="2" customFormat="1" ht="21.95" customHeight="1" x14ac:dyDescent="0.25">
      <c r="A14" s="10" t="s">
        <v>370</v>
      </c>
      <c r="B14" s="11">
        <f t="shared" si="1"/>
        <v>4772</v>
      </c>
      <c r="C14" s="19">
        <f t="shared" si="0"/>
        <v>88.913732066331292</v>
      </c>
      <c r="D14" s="13">
        <f t="shared" si="2"/>
        <v>595</v>
      </c>
      <c r="E14" s="20">
        <f t="shared" si="3"/>
        <v>11.086267933668715</v>
      </c>
      <c r="F14" s="15">
        <f t="shared" si="4"/>
        <v>5367</v>
      </c>
      <c r="G14" s="16">
        <f t="shared" si="5"/>
        <v>2420</v>
      </c>
      <c r="H14" s="22">
        <f t="shared" si="6"/>
        <v>91.045899172310001</v>
      </c>
      <c r="I14" s="23">
        <v>238</v>
      </c>
      <c r="J14" s="22">
        <f t="shared" si="7"/>
        <v>8.9541008276899916</v>
      </c>
      <c r="K14" s="21">
        <v>2658</v>
      </c>
      <c r="L14" s="16">
        <f t="shared" si="8"/>
        <v>2352</v>
      </c>
      <c r="M14" s="20">
        <f t="shared" si="9"/>
        <v>86.821705426356587</v>
      </c>
      <c r="N14" s="23">
        <v>357</v>
      </c>
      <c r="O14" s="20">
        <f t="shared" si="10"/>
        <v>13.178294573643413</v>
      </c>
      <c r="P14" s="21">
        <v>2709</v>
      </c>
      <c r="Q14" s="42"/>
    </row>
    <row r="15" spans="1:17" s="2" customFormat="1" ht="21.95" customHeight="1" x14ac:dyDescent="0.25">
      <c r="A15" s="10" t="s">
        <v>371</v>
      </c>
      <c r="B15" s="11">
        <f t="shared" si="1"/>
        <v>5082</v>
      </c>
      <c r="C15" s="19">
        <f t="shared" si="0"/>
        <v>82.553606237816766</v>
      </c>
      <c r="D15" s="13">
        <f t="shared" si="2"/>
        <v>1074</v>
      </c>
      <c r="E15" s="20">
        <f t="shared" si="3"/>
        <v>17.446393762183234</v>
      </c>
      <c r="F15" s="15">
        <f t="shared" si="4"/>
        <v>6156</v>
      </c>
      <c r="G15" s="16">
        <f t="shared" si="5"/>
        <v>2607</v>
      </c>
      <c r="H15" s="22">
        <f t="shared" si="6"/>
        <v>83.638113570741098</v>
      </c>
      <c r="I15" s="23">
        <v>510</v>
      </c>
      <c r="J15" s="22">
        <f t="shared" si="7"/>
        <v>16.361886429258902</v>
      </c>
      <c r="K15" s="21">
        <v>3117</v>
      </c>
      <c r="L15" s="16">
        <f t="shared" si="8"/>
        <v>2475</v>
      </c>
      <c r="M15" s="20">
        <f t="shared" si="9"/>
        <v>81.441263573543935</v>
      </c>
      <c r="N15" s="23">
        <v>564</v>
      </c>
      <c r="O15" s="20">
        <f t="shared" si="10"/>
        <v>18.558736426456072</v>
      </c>
      <c r="P15" s="21">
        <v>3039</v>
      </c>
      <c r="Q15" s="42"/>
    </row>
    <row r="16" spans="1:17" s="2" customFormat="1" ht="21.95" customHeight="1" x14ac:dyDescent="0.25">
      <c r="A16" s="10" t="s">
        <v>372</v>
      </c>
      <c r="B16" s="11">
        <f t="shared" si="1"/>
        <v>6598</v>
      </c>
      <c r="C16" s="19">
        <f t="shared" si="0"/>
        <v>86.001042752867576</v>
      </c>
      <c r="D16" s="13">
        <f t="shared" si="2"/>
        <v>1074</v>
      </c>
      <c r="E16" s="20">
        <f t="shared" si="3"/>
        <v>13.998957247132429</v>
      </c>
      <c r="F16" s="15">
        <f t="shared" si="4"/>
        <v>7672</v>
      </c>
      <c r="G16" s="16">
        <f t="shared" si="5"/>
        <v>3339</v>
      </c>
      <c r="H16" s="22">
        <f t="shared" si="6"/>
        <v>86.749805144193289</v>
      </c>
      <c r="I16" s="23">
        <v>510</v>
      </c>
      <c r="J16" s="22">
        <f t="shared" si="7"/>
        <v>13.250194855806702</v>
      </c>
      <c r="K16" s="21">
        <v>3849</v>
      </c>
      <c r="L16" s="16">
        <f t="shared" si="8"/>
        <v>3259</v>
      </c>
      <c r="M16" s="20">
        <f t="shared" si="9"/>
        <v>85.247188072194618</v>
      </c>
      <c r="N16" s="23">
        <v>564</v>
      </c>
      <c r="O16" s="20">
        <f t="shared" si="10"/>
        <v>14.752811927805388</v>
      </c>
      <c r="P16" s="21">
        <v>3823</v>
      </c>
      <c r="Q16" s="42"/>
    </row>
    <row r="17" spans="1:17" s="2" customFormat="1" ht="21.95" customHeight="1" x14ac:dyDescent="0.25">
      <c r="A17" s="10" t="s">
        <v>373</v>
      </c>
      <c r="B17" s="11">
        <f t="shared" si="1"/>
        <v>20373</v>
      </c>
      <c r="C17" s="19">
        <f t="shared" si="0"/>
        <v>79.516802622848445</v>
      </c>
      <c r="D17" s="13">
        <f t="shared" si="2"/>
        <v>5248</v>
      </c>
      <c r="E17" s="20">
        <f t="shared" si="3"/>
        <v>20.483197377151555</v>
      </c>
      <c r="F17" s="15">
        <f t="shared" si="4"/>
        <v>25621</v>
      </c>
      <c r="G17" s="16">
        <f t="shared" si="5"/>
        <v>10803</v>
      </c>
      <c r="H17" s="22">
        <f t="shared" si="6"/>
        <v>84.702838325231298</v>
      </c>
      <c r="I17" s="23">
        <v>1951</v>
      </c>
      <c r="J17" s="22">
        <f t="shared" si="7"/>
        <v>15.2971616747687</v>
      </c>
      <c r="K17" s="21">
        <v>12754</v>
      </c>
      <c r="L17" s="16">
        <f t="shared" si="8"/>
        <v>9570</v>
      </c>
      <c r="M17" s="20">
        <f t="shared" si="9"/>
        <v>74.376311494520863</v>
      </c>
      <c r="N17" s="23">
        <v>3297</v>
      </c>
      <c r="O17" s="20">
        <f t="shared" si="10"/>
        <v>25.62368850547913</v>
      </c>
      <c r="P17" s="21">
        <v>12867</v>
      </c>
      <c r="Q17" s="42"/>
    </row>
    <row r="18" spans="1:17" s="2" customFormat="1" ht="21.95" customHeight="1" x14ac:dyDescent="0.25">
      <c r="A18" s="10" t="s">
        <v>374</v>
      </c>
      <c r="B18" s="11">
        <f t="shared" si="1"/>
        <v>20548</v>
      </c>
      <c r="C18" s="19">
        <f t="shared" si="0"/>
        <v>88.458392526583154</v>
      </c>
      <c r="D18" s="13">
        <f t="shared" si="2"/>
        <v>2681</v>
      </c>
      <c r="E18" s="20">
        <f t="shared" si="3"/>
        <v>11.54160747341685</v>
      </c>
      <c r="F18" s="15">
        <f t="shared" si="4"/>
        <v>23229</v>
      </c>
      <c r="G18" s="16">
        <f t="shared" si="5"/>
        <v>10428</v>
      </c>
      <c r="H18" s="22">
        <f t="shared" si="6"/>
        <v>90.844150187298538</v>
      </c>
      <c r="I18" s="23">
        <v>1051</v>
      </c>
      <c r="J18" s="22">
        <f t="shared" si="7"/>
        <v>9.1558498127014545</v>
      </c>
      <c r="K18" s="21">
        <v>11479</v>
      </c>
      <c r="L18" s="16">
        <f t="shared" si="8"/>
        <v>10120</v>
      </c>
      <c r="M18" s="20">
        <f t="shared" si="9"/>
        <v>86.127659574468083</v>
      </c>
      <c r="N18" s="23">
        <v>1630</v>
      </c>
      <c r="O18" s="20">
        <f t="shared" si="10"/>
        <v>13.872340425531915</v>
      </c>
      <c r="P18" s="21">
        <v>11750</v>
      </c>
      <c r="Q18" s="42"/>
    </row>
    <row r="19" spans="1:17" s="2" customFormat="1" ht="21.95" customHeight="1" x14ac:dyDescent="0.25">
      <c r="A19" s="10" t="s">
        <v>375</v>
      </c>
      <c r="B19" s="11">
        <f t="shared" si="1"/>
        <v>15841</v>
      </c>
      <c r="C19" s="19">
        <f t="shared" si="0"/>
        <v>80.978427563643791</v>
      </c>
      <c r="D19" s="13">
        <f t="shared" si="2"/>
        <v>3721</v>
      </c>
      <c r="E19" s="20">
        <f t="shared" si="3"/>
        <v>19.021572436356202</v>
      </c>
      <c r="F19" s="15">
        <f t="shared" si="4"/>
        <v>19562</v>
      </c>
      <c r="G19" s="16">
        <f t="shared" si="5"/>
        <v>8503</v>
      </c>
      <c r="H19" s="22">
        <f t="shared" si="6"/>
        <v>86.202351987023519</v>
      </c>
      <c r="I19" s="23">
        <v>1361</v>
      </c>
      <c r="J19" s="22">
        <f t="shared" si="7"/>
        <v>13.797648012976479</v>
      </c>
      <c r="K19" s="21">
        <v>9864</v>
      </c>
      <c r="L19" s="16">
        <f t="shared" si="8"/>
        <v>7338</v>
      </c>
      <c r="M19" s="20">
        <f t="shared" si="9"/>
        <v>75.665085584656637</v>
      </c>
      <c r="N19" s="23">
        <v>2360</v>
      </c>
      <c r="O19" s="20">
        <f t="shared" si="10"/>
        <v>24.33491441534337</v>
      </c>
      <c r="P19" s="21">
        <v>9698</v>
      </c>
      <c r="Q19" s="42"/>
    </row>
    <row r="20" spans="1:17" s="2" customFormat="1" ht="21.95" customHeight="1" x14ac:dyDescent="0.25">
      <c r="A20" s="10" t="s">
        <v>376</v>
      </c>
      <c r="B20" s="11">
        <f t="shared" si="1"/>
        <v>30570</v>
      </c>
      <c r="C20" s="19">
        <f t="shared" si="0"/>
        <v>85.267209639629598</v>
      </c>
      <c r="D20" s="13">
        <f t="shared" si="2"/>
        <v>5282</v>
      </c>
      <c r="E20" s="20">
        <f t="shared" si="3"/>
        <v>14.732790360370412</v>
      </c>
      <c r="F20" s="15">
        <f t="shared" si="4"/>
        <v>35852</v>
      </c>
      <c r="G20" s="16">
        <f t="shared" si="5"/>
        <v>15680</v>
      </c>
      <c r="H20" s="22">
        <f t="shared" si="6"/>
        <v>87.632034873973069</v>
      </c>
      <c r="I20" s="23">
        <v>2213</v>
      </c>
      <c r="J20" s="22">
        <f t="shared" si="7"/>
        <v>12.367965126026938</v>
      </c>
      <c r="K20" s="21">
        <v>17893</v>
      </c>
      <c r="L20" s="16">
        <f t="shared" si="8"/>
        <v>14890</v>
      </c>
      <c r="M20" s="20">
        <f t="shared" si="9"/>
        <v>82.911075226905723</v>
      </c>
      <c r="N20" s="23">
        <v>3069</v>
      </c>
      <c r="O20" s="20">
        <f t="shared" si="10"/>
        <v>17.08892477309427</v>
      </c>
      <c r="P20" s="21">
        <v>17959</v>
      </c>
      <c r="Q20" s="42"/>
    </row>
    <row r="21" spans="1:17" s="2" customFormat="1" ht="21.95" customHeight="1" x14ac:dyDescent="0.25">
      <c r="A21" s="10" t="s">
        <v>377</v>
      </c>
      <c r="B21" s="11">
        <f t="shared" si="1"/>
        <v>6939</v>
      </c>
      <c r="C21" s="19">
        <f t="shared" si="0"/>
        <v>86.198757763975152</v>
      </c>
      <c r="D21" s="13">
        <f t="shared" si="2"/>
        <v>1111</v>
      </c>
      <c r="E21" s="20">
        <f t="shared" si="3"/>
        <v>13.801242236024844</v>
      </c>
      <c r="F21" s="15">
        <f t="shared" si="4"/>
        <v>8050</v>
      </c>
      <c r="G21" s="16">
        <f t="shared" si="5"/>
        <v>3537</v>
      </c>
      <c r="H21" s="22">
        <f t="shared" si="6"/>
        <v>88.31460674157303</v>
      </c>
      <c r="I21" s="23">
        <v>468</v>
      </c>
      <c r="J21" s="22">
        <f t="shared" si="7"/>
        <v>11.685393258426966</v>
      </c>
      <c r="K21" s="21">
        <v>4005</v>
      </c>
      <c r="L21" s="16">
        <f t="shared" si="8"/>
        <v>3402</v>
      </c>
      <c r="M21" s="20">
        <f t="shared" si="9"/>
        <v>84.103831891223734</v>
      </c>
      <c r="N21" s="23">
        <v>643</v>
      </c>
      <c r="O21" s="20">
        <f t="shared" si="10"/>
        <v>15.896168108776267</v>
      </c>
      <c r="P21" s="21">
        <v>4045</v>
      </c>
      <c r="Q21" s="42"/>
    </row>
    <row r="22" spans="1:17" s="2" customFormat="1" ht="21.95" customHeight="1" x14ac:dyDescent="0.25">
      <c r="A22" s="10" t="s">
        <v>378</v>
      </c>
      <c r="B22" s="11">
        <f t="shared" si="1"/>
        <v>9057</v>
      </c>
      <c r="C22" s="19">
        <f t="shared" si="0"/>
        <v>84.565826330532218</v>
      </c>
      <c r="D22" s="13">
        <f t="shared" si="2"/>
        <v>1653</v>
      </c>
      <c r="E22" s="20">
        <f t="shared" si="3"/>
        <v>15.434173669467787</v>
      </c>
      <c r="F22" s="15">
        <f t="shared" si="4"/>
        <v>10710</v>
      </c>
      <c r="G22" s="16">
        <f t="shared" si="5"/>
        <v>4658</v>
      </c>
      <c r="H22" s="22">
        <f t="shared" si="6"/>
        <v>88.774537831141615</v>
      </c>
      <c r="I22" s="23">
        <v>589</v>
      </c>
      <c r="J22" s="22">
        <f t="shared" si="7"/>
        <v>11.225462168858396</v>
      </c>
      <c r="K22" s="21">
        <v>5247</v>
      </c>
      <c r="L22" s="16">
        <f t="shared" si="8"/>
        <v>4399</v>
      </c>
      <c r="M22" s="20">
        <f t="shared" si="9"/>
        <v>80.523521874427971</v>
      </c>
      <c r="N22" s="23">
        <v>1064</v>
      </c>
      <c r="O22" s="20">
        <f t="shared" si="10"/>
        <v>19.476478125572029</v>
      </c>
      <c r="P22" s="21">
        <v>5463</v>
      </c>
      <c r="Q22" s="42"/>
    </row>
    <row r="23" spans="1:17" s="2" customFormat="1" ht="21.95" customHeight="1" thickBot="1" x14ac:dyDescent="0.3">
      <c r="A23" s="24" t="s">
        <v>379</v>
      </c>
      <c r="B23" s="11">
        <f t="shared" si="1"/>
        <v>15814</v>
      </c>
      <c r="C23" s="25">
        <f t="shared" si="0"/>
        <v>89.602810357527346</v>
      </c>
      <c r="D23" s="13">
        <f t="shared" si="2"/>
        <v>1835</v>
      </c>
      <c r="E23" s="26">
        <f t="shared" si="3"/>
        <v>10.397189642472661</v>
      </c>
      <c r="F23" s="15">
        <f t="shared" si="4"/>
        <v>17649</v>
      </c>
      <c r="G23" s="16">
        <f t="shared" si="5"/>
        <v>7946</v>
      </c>
      <c r="H23" s="28">
        <f t="shared" si="6"/>
        <v>90.96737263880938</v>
      </c>
      <c r="I23" s="29">
        <v>789</v>
      </c>
      <c r="J23" s="28">
        <f t="shared" si="7"/>
        <v>9.0326273611906114</v>
      </c>
      <c r="K23" s="27">
        <v>8735</v>
      </c>
      <c r="L23" s="16">
        <f t="shared" si="8"/>
        <v>7868</v>
      </c>
      <c r="M23" s="26">
        <f t="shared" si="9"/>
        <v>88.265649540049367</v>
      </c>
      <c r="N23" s="29">
        <v>1046</v>
      </c>
      <c r="O23" s="26">
        <f t="shared" si="10"/>
        <v>11.734350459950639</v>
      </c>
      <c r="P23" s="27">
        <v>8914</v>
      </c>
      <c r="Q23" s="42"/>
    </row>
    <row r="24" spans="1:17" s="2" customFormat="1" ht="21.95" customHeight="1" thickBot="1" x14ac:dyDescent="0.3">
      <c r="A24" s="30" t="s">
        <v>28</v>
      </c>
      <c r="B24" s="31">
        <f>SUM(B7:B23)</f>
        <v>351360</v>
      </c>
      <c r="C24" s="32">
        <f t="shared" si="0"/>
        <v>85.975408331804005</v>
      </c>
      <c r="D24" s="33">
        <f>SUM(D7:D23)</f>
        <v>57315</v>
      </c>
      <c r="E24" s="34">
        <f t="shared" si="3"/>
        <v>14.024591668195999</v>
      </c>
      <c r="F24" s="35">
        <f>SUM(F7:F23)</f>
        <v>408675</v>
      </c>
      <c r="G24" s="36">
        <f>SUM(G7:G23)</f>
        <v>178553</v>
      </c>
      <c r="H24" s="37">
        <f t="shared" si="6"/>
        <v>88.813780205131266</v>
      </c>
      <c r="I24" s="38">
        <f>SUM(I7:I23)</f>
        <v>22489</v>
      </c>
      <c r="J24" s="37">
        <f t="shared" si="7"/>
        <v>11.186219794868734</v>
      </c>
      <c r="K24" s="35">
        <f>SUM(K7:K23)</f>
        <v>201042</v>
      </c>
      <c r="L24" s="36">
        <f>SUM(L7:L23)</f>
        <v>172807</v>
      </c>
      <c r="M24" s="34">
        <f t="shared" si="9"/>
        <v>83.227136341525679</v>
      </c>
      <c r="N24" s="38">
        <f>SUM(N7:N23)</f>
        <v>34826</v>
      </c>
      <c r="O24" s="34">
        <f t="shared" si="10"/>
        <v>16.772863658474328</v>
      </c>
      <c r="P24" s="35">
        <f>SUM(P7:P23)</f>
        <v>207633</v>
      </c>
      <c r="Q24" s="42"/>
    </row>
    <row r="25" spans="1:17" ht="15" customHeight="1" x14ac:dyDescent="0.25">
      <c r="A25" s="3" t="s">
        <v>31</v>
      </c>
      <c r="B25" s="3"/>
      <c r="C25" s="3"/>
      <c r="D25" s="3"/>
      <c r="E25" s="3"/>
      <c r="F25" s="3"/>
    </row>
    <row r="26" spans="1:17" ht="15" customHeight="1" x14ac:dyDescent="0.25">
      <c r="A26" s="3" t="s">
        <v>30</v>
      </c>
      <c r="B26" s="3"/>
      <c r="C26" s="3"/>
      <c r="D26" s="3"/>
      <c r="E26" s="3"/>
      <c r="F26" s="3"/>
    </row>
    <row r="27" spans="1:17" ht="15" customHeight="1" x14ac:dyDescent="0.25">
      <c r="A27" s="3" t="s">
        <v>382</v>
      </c>
      <c r="B27" s="3"/>
      <c r="C27" s="3"/>
      <c r="D27" s="3"/>
      <c r="E27" s="3"/>
      <c r="F27" s="3"/>
    </row>
    <row r="29" spans="1:17" ht="20.100000000000001" customHeight="1" x14ac:dyDescent="0.25"/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 E7:E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 summaryRight="0"/>
  </sheetPr>
  <dimension ref="A1:P18"/>
  <sheetViews>
    <sheetView showGridLines="0" zoomScale="110" zoomScaleNormal="110" workbookViewId="0">
      <selection activeCell="A3" sqref="A3:P3"/>
    </sheetView>
  </sheetViews>
  <sheetFormatPr baseColWidth="10" defaultColWidth="9.140625" defaultRowHeight="15" x14ac:dyDescent="0.25"/>
  <cols>
    <col min="1" max="1" width="23.8554687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76</v>
      </c>
      <c r="B7" s="11">
        <f>SUM(G7+L7)</f>
        <v>19588</v>
      </c>
      <c r="C7" s="12">
        <f t="shared" ref="C7:C15" si="0">B7/F7*100</f>
        <v>93.556861059368572</v>
      </c>
      <c r="D7" s="13">
        <f>I7+N7</f>
        <v>1349</v>
      </c>
      <c r="E7" s="14">
        <f>D7/F7*100</f>
        <v>6.4431389406314183</v>
      </c>
      <c r="F7" s="15">
        <f>K7+P7</f>
        <v>20937</v>
      </c>
      <c r="G7" s="16">
        <f>K7-I7</f>
        <v>9626</v>
      </c>
      <c r="H7" s="17">
        <f>G7/K7*100</f>
        <v>94.539383225299545</v>
      </c>
      <c r="I7" s="18">
        <v>556</v>
      </c>
      <c r="J7" s="17">
        <f>I7/K7*100</f>
        <v>5.4606167747004521</v>
      </c>
      <c r="K7" s="15">
        <v>10182</v>
      </c>
      <c r="L7" s="16">
        <f>P7-N7</f>
        <v>9962</v>
      </c>
      <c r="M7" s="14">
        <f>L7/P7*100</f>
        <v>92.626685262668531</v>
      </c>
      <c r="N7" s="18">
        <v>793</v>
      </c>
      <c r="O7" s="14">
        <f>N7/P7*100</f>
        <v>7.3733147373314738</v>
      </c>
      <c r="P7" s="15">
        <v>10755</v>
      </c>
    </row>
    <row r="8" spans="1:16" s="2" customFormat="1" ht="21.95" customHeight="1" x14ac:dyDescent="0.25">
      <c r="A8" s="10" t="s">
        <v>77</v>
      </c>
      <c r="B8" s="11">
        <f t="shared" ref="B8:B14" si="1">SUM(G8+L8)</f>
        <v>8089</v>
      </c>
      <c r="C8" s="19">
        <f t="shared" si="0"/>
        <v>86.913076179219942</v>
      </c>
      <c r="D8" s="13">
        <f t="shared" ref="D8:D14" si="2">I8+N8</f>
        <v>1218</v>
      </c>
      <c r="E8" s="20">
        <f t="shared" ref="E8:E15" si="3">D8/F8*100</f>
        <v>13.086923820780058</v>
      </c>
      <c r="F8" s="15">
        <f t="shared" ref="F8:F14" si="4">K8+P8</f>
        <v>9307</v>
      </c>
      <c r="G8" s="16">
        <f t="shared" ref="G8:G14" si="5">K8-I8</f>
        <v>3954</v>
      </c>
      <c r="H8" s="22">
        <f t="shared" ref="H8:H15" si="6">G8/K8*100</f>
        <v>86.977562692476909</v>
      </c>
      <c r="I8" s="23">
        <v>592</v>
      </c>
      <c r="J8" s="22">
        <f t="shared" ref="J8:J15" si="7">I8/K8*100</f>
        <v>13.022437307523097</v>
      </c>
      <c r="K8" s="21">
        <v>4546</v>
      </c>
      <c r="L8" s="16">
        <f t="shared" ref="L8:L14" si="8">P8-N8</f>
        <v>4135</v>
      </c>
      <c r="M8" s="20">
        <f t="shared" ref="M8:M15" si="9">L8/P8*100</f>
        <v>86.85150178533921</v>
      </c>
      <c r="N8" s="23">
        <v>626</v>
      </c>
      <c r="O8" s="20">
        <f t="shared" ref="O8:O15" si="10">N8/P8*100</f>
        <v>13.148498214660787</v>
      </c>
      <c r="P8" s="21">
        <v>4761</v>
      </c>
    </row>
    <row r="9" spans="1:16" s="2" customFormat="1" ht="21.95" customHeight="1" x14ac:dyDescent="0.25">
      <c r="A9" s="10" t="s">
        <v>78</v>
      </c>
      <c r="B9" s="11">
        <f t="shared" si="1"/>
        <v>32511</v>
      </c>
      <c r="C9" s="19">
        <f t="shared" si="0"/>
        <v>86.206347943679901</v>
      </c>
      <c r="D9" s="13">
        <f t="shared" si="2"/>
        <v>5202</v>
      </c>
      <c r="E9" s="20">
        <f t="shared" si="3"/>
        <v>13.793652056320102</v>
      </c>
      <c r="F9" s="15">
        <f t="shared" si="4"/>
        <v>37713</v>
      </c>
      <c r="G9" s="16">
        <f t="shared" si="5"/>
        <v>16578</v>
      </c>
      <c r="H9" s="22">
        <f t="shared" si="6"/>
        <v>88.633447390932417</v>
      </c>
      <c r="I9" s="23">
        <v>2126</v>
      </c>
      <c r="J9" s="22">
        <f t="shared" si="7"/>
        <v>11.366552609067579</v>
      </c>
      <c r="K9" s="21">
        <v>18704</v>
      </c>
      <c r="L9" s="16">
        <f t="shared" si="8"/>
        <v>15933</v>
      </c>
      <c r="M9" s="20">
        <f t="shared" si="9"/>
        <v>83.818191383029088</v>
      </c>
      <c r="N9" s="23">
        <v>3076</v>
      </c>
      <c r="O9" s="20">
        <f t="shared" si="10"/>
        <v>16.181808616970908</v>
      </c>
      <c r="P9" s="21">
        <v>19009</v>
      </c>
    </row>
    <row r="10" spans="1:16" s="2" customFormat="1" ht="21.95" customHeight="1" x14ac:dyDescent="0.25">
      <c r="A10" s="10" t="s">
        <v>79</v>
      </c>
      <c r="B10" s="11">
        <f t="shared" si="1"/>
        <v>5173</v>
      </c>
      <c r="C10" s="19">
        <f t="shared" si="0"/>
        <v>89.143546441495786</v>
      </c>
      <c r="D10" s="13">
        <f t="shared" si="2"/>
        <v>630</v>
      </c>
      <c r="E10" s="20">
        <f t="shared" si="3"/>
        <v>10.856453558504221</v>
      </c>
      <c r="F10" s="15">
        <f t="shared" si="4"/>
        <v>5803</v>
      </c>
      <c r="G10" s="16">
        <f t="shared" si="5"/>
        <v>2474</v>
      </c>
      <c r="H10" s="22">
        <f t="shared" si="6"/>
        <v>89.963636363636368</v>
      </c>
      <c r="I10" s="23">
        <v>276</v>
      </c>
      <c r="J10" s="22">
        <f t="shared" si="7"/>
        <v>10.036363636363637</v>
      </c>
      <c r="K10" s="21">
        <v>2750</v>
      </c>
      <c r="L10" s="16">
        <f t="shared" si="8"/>
        <v>2699</v>
      </c>
      <c r="M10" s="20">
        <f t="shared" si="9"/>
        <v>88.404847690795947</v>
      </c>
      <c r="N10" s="23">
        <v>354</v>
      </c>
      <c r="O10" s="20">
        <f t="shared" si="10"/>
        <v>11.595152309204062</v>
      </c>
      <c r="P10" s="21">
        <v>3053</v>
      </c>
    </row>
    <row r="11" spans="1:16" s="2" customFormat="1" ht="21.95" customHeight="1" x14ac:dyDescent="0.25">
      <c r="A11" s="10" t="s">
        <v>80</v>
      </c>
      <c r="B11" s="11">
        <f t="shared" si="1"/>
        <v>8956</v>
      </c>
      <c r="C11" s="19">
        <f t="shared" si="0"/>
        <v>89.542091581683664</v>
      </c>
      <c r="D11" s="13">
        <f t="shared" si="2"/>
        <v>1046</v>
      </c>
      <c r="E11" s="20">
        <f t="shared" si="3"/>
        <v>10.457908418316336</v>
      </c>
      <c r="F11" s="15">
        <f t="shared" si="4"/>
        <v>10002</v>
      </c>
      <c r="G11" s="16">
        <f t="shared" si="5"/>
        <v>4399</v>
      </c>
      <c r="H11" s="22">
        <f t="shared" si="6"/>
        <v>91.038907284768214</v>
      </c>
      <c r="I11" s="23">
        <v>433</v>
      </c>
      <c r="J11" s="22">
        <f t="shared" si="7"/>
        <v>8.9610927152317892</v>
      </c>
      <c r="K11" s="21">
        <v>4832</v>
      </c>
      <c r="L11" s="16">
        <f t="shared" si="8"/>
        <v>4557</v>
      </c>
      <c r="M11" s="20">
        <f t="shared" si="9"/>
        <v>88.143133462282393</v>
      </c>
      <c r="N11" s="23">
        <v>613</v>
      </c>
      <c r="O11" s="20">
        <f t="shared" si="10"/>
        <v>11.856866537717602</v>
      </c>
      <c r="P11" s="21">
        <v>5170</v>
      </c>
    </row>
    <row r="12" spans="1:16" s="2" customFormat="1" ht="21.95" customHeight="1" x14ac:dyDescent="0.25">
      <c r="A12" s="10" t="s">
        <v>81</v>
      </c>
      <c r="B12" s="11">
        <f t="shared" si="1"/>
        <v>9140</v>
      </c>
      <c r="C12" s="19">
        <f t="shared" si="0"/>
        <v>89.2578125</v>
      </c>
      <c r="D12" s="13">
        <f t="shared" si="2"/>
        <v>1100</v>
      </c>
      <c r="E12" s="20">
        <f t="shared" si="3"/>
        <v>10.7421875</v>
      </c>
      <c r="F12" s="15">
        <f t="shared" si="4"/>
        <v>10240</v>
      </c>
      <c r="G12" s="16">
        <f t="shared" si="5"/>
        <v>4532</v>
      </c>
      <c r="H12" s="22">
        <f t="shared" si="6"/>
        <v>90.278884462151396</v>
      </c>
      <c r="I12" s="23">
        <v>488</v>
      </c>
      <c r="J12" s="22">
        <f t="shared" si="7"/>
        <v>9.7211155378486058</v>
      </c>
      <c r="K12" s="21">
        <v>5020</v>
      </c>
      <c r="L12" s="16">
        <f t="shared" si="8"/>
        <v>4608</v>
      </c>
      <c r="M12" s="20">
        <f t="shared" si="9"/>
        <v>88.275862068965523</v>
      </c>
      <c r="N12" s="23">
        <v>612</v>
      </c>
      <c r="O12" s="20">
        <f t="shared" si="10"/>
        <v>11.724137931034482</v>
      </c>
      <c r="P12" s="21">
        <v>5220</v>
      </c>
    </row>
    <row r="13" spans="1:16" s="2" customFormat="1" ht="21.95" customHeight="1" x14ac:dyDescent="0.25">
      <c r="A13" s="10" t="s">
        <v>82</v>
      </c>
      <c r="B13" s="11">
        <f t="shared" si="1"/>
        <v>28953</v>
      </c>
      <c r="C13" s="19">
        <f t="shared" si="0"/>
        <v>92.248136111642125</v>
      </c>
      <c r="D13" s="13">
        <f t="shared" si="2"/>
        <v>2433</v>
      </c>
      <c r="E13" s="20">
        <f t="shared" si="3"/>
        <v>7.7518638883578665</v>
      </c>
      <c r="F13" s="15">
        <f t="shared" si="4"/>
        <v>31386</v>
      </c>
      <c r="G13" s="16">
        <f t="shared" si="5"/>
        <v>14328</v>
      </c>
      <c r="H13" s="22">
        <f t="shared" si="6"/>
        <v>93.427230046948367</v>
      </c>
      <c r="I13" s="23">
        <v>1008</v>
      </c>
      <c r="J13" s="22">
        <f t="shared" si="7"/>
        <v>6.5727699530516439</v>
      </c>
      <c r="K13" s="21">
        <v>15336</v>
      </c>
      <c r="L13" s="16">
        <f t="shared" si="8"/>
        <v>14625</v>
      </c>
      <c r="M13" s="20">
        <f t="shared" si="9"/>
        <v>91.121495327102807</v>
      </c>
      <c r="N13" s="23">
        <v>1425</v>
      </c>
      <c r="O13" s="20">
        <f t="shared" si="10"/>
        <v>8.8785046728971952</v>
      </c>
      <c r="P13" s="21">
        <v>16050</v>
      </c>
    </row>
    <row r="14" spans="1:16" s="2" customFormat="1" ht="21.95" customHeight="1" thickBot="1" x14ac:dyDescent="0.3">
      <c r="A14" s="24" t="s">
        <v>83</v>
      </c>
      <c r="B14" s="11">
        <f t="shared" si="1"/>
        <v>14518</v>
      </c>
      <c r="C14" s="25">
        <f t="shared" si="0"/>
        <v>90.477377539573723</v>
      </c>
      <c r="D14" s="13">
        <f t="shared" si="2"/>
        <v>1528</v>
      </c>
      <c r="E14" s="26">
        <f t="shared" si="3"/>
        <v>9.522622460426275</v>
      </c>
      <c r="F14" s="15">
        <f t="shared" si="4"/>
        <v>16046</v>
      </c>
      <c r="G14" s="16">
        <f t="shared" si="5"/>
        <v>7324</v>
      </c>
      <c r="H14" s="28">
        <f t="shared" si="6"/>
        <v>91.952291274325177</v>
      </c>
      <c r="I14" s="29">
        <v>641</v>
      </c>
      <c r="J14" s="28">
        <f t="shared" si="7"/>
        <v>8.047708725674827</v>
      </c>
      <c r="K14" s="27">
        <v>7965</v>
      </c>
      <c r="L14" s="16">
        <f t="shared" si="8"/>
        <v>7194</v>
      </c>
      <c r="M14" s="26">
        <f t="shared" si="9"/>
        <v>89.023635688652391</v>
      </c>
      <c r="N14" s="29">
        <v>887</v>
      </c>
      <c r="O14" s="26">
        <f t="shared" si="10"/>
        <v>10.976364311347606</v>
      </c>
      <c r="P14" s="27">
        <v>8081</v>
      </c>
    </row>
    <row r="15" spans="1:16" s="2" customFormat="1" ht="21.95" customHeight="1" thickBot="1" x14ac:dyDescent="0.3">
      <c r="A15" s="30" t="s">
        <v>8</v>
      </c>
      <c r="B15" s="31">
        <f>SUM(B7:B14)</f>
        <v>126928</v>
      </c>
      <c r="C15" s="32">
        <f t="shared" si="0"/>
        <v>89.743626002234251</v>
      </c>
      <c r="D15" s="33">
        <f>SUM(D7:D14)</f>
        <v>14506</v>
      </c>
      <c r="E15" s="34">
        <f t="shared" si="3"/>
        <v>10.256373997765742</v>
      </c>
      <c r="F15" s="35">
        <f>SUM(F7:F14)</f>
        <v>141434</v>
      </c>
      <c r="G15" s="36">
        <f>SUM(G7:G14)</f>
        <v>63215</v>
      </c>
      <c r="H15" s="37">
        <f t="shared" si="6"/>
        <v>91.173289103627326</v>
      </c>
      <c r="I15" s="38">
        <f>SUM(I7:I14)</f>
        <v>6120</v>
      </c>
      <c r="J15" s="37">
        <f t="shared" si="7"/>
        <v>8.826710896372683</v>
      </c>
      <c r="K15" s="35">
        <f>SUM(K7:K14)</f>
        <v>69335</v>
      </c>
      <c r="L15" s="36">
        <f>SUM(L7:L14)</f>
        <v>63713</v>
      </c>
      <c r="M15" s="34">
        <f t="shared" si="9"/>
        <v>88.368770718040466</v>
      </c>
      <c r="N15" s="38">
        <f>SUM(N7:N14)</f>
        <v>8386</v>
      </c>
      <c r="O15" s="34">
        <f t="shared" si="10"/>
        <v>11.631229281959527</v>
      </c>
      <c r="P15" s="35">
        <f>SUM(P7:P14)</f>
        <v>72099</v>
      </c>
    </row>
    <row r="16" spans="1:16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382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15 E15 H15 J15 M15 O15 E7:E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P26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2.42578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710937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710937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710937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7.2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84</v>
      </c>
      <c r="B7" s="11">
        <f>G7+L7</f>
        <v>46312</v>
      </c>
      <c r="C7" s="12">
        <f t="shared" ref="C7:C23" si="0">B7/F7*100</f>
        <v>94.483433980740983</v>
      </c>
      <c r="D7" s="13">
        <f>I7+N7</f>
        <v>2704</v>
      </c>
      <c r="E7" s="14">
        <f>D7/F7*100</f>
        <v>5.5165660192590167</v>
      </c>
      <c r="F7" s="15">
        <f>K7+P7</f>
        <v>49016</v>
      </c>
      <c r="G7" s="16">
        <f>K7-I7</f>
        <v>22779</v>
      </c>
      <c r="H7" s="17">
        <f>G7/K7*100</f>
        <v>96.284554907430888</v>
      </c>
      <c r="I7" s="18">
        <v>879</v>
      </c>
      <c r="J7" s="17">
        <f>I7/K7*100</f>
        <v>3.71544509256911</v>
      </c>
      <c r="K7" s="15">
        <v>23658</v>
      </c>
      <c r="L7" s="16">
        <f>P7-N7</f>
        <v>23533</v>
      </c>
      <c r="M7" s="14">
        <f>L7/P7*100</f>
        <v>92.803060178247492</v>
      </c>
      <c r="N7" s="18">
        <v>1825</v>
      </c>
      <c r="O7" s="14">
        <f>N7/P7*100</f>
        <v>7.1969398217525047</v>
      </c>
      <c r="P7" s="15">
        <v>25358</v>
      </c>
    </row>
    <row r="8" spans="1:16" s="2" customFormat="1" ht="21.95" customHeight="1" x14ac:dyDescent="0.25">
      <c r="A8" s="10" t="s">
        <v>85</v>
      </c>
      <c r="B8" s="11">
        <f t="shared" ref="B8:B22" si="1">G8+L8</f>
        <v>18838</v>
      </c>
      <c r="C8" s="19">
        <f t="shared" si="0"/>
        <v>97.153171738009277</v>
      </c>
      <c r="D8" s="13">
        <f t="shared" ref="D8:D22" si="2">I8+N8</f>
        <v>552</v>
      </c>
      <c r="E8" s="20">
        <f t="shared" ref="E8:E23" si="3">D8/F8*100</f>
        <v>2.846828261990717</v>
      </c>
      <c r="F8" s="15">
        <f t="shared" ref="F8:F22" si="4">K8+P8</f>
        <v>19390</v>
      </c>
      <c r="G8" s="16">
        <f t="shared" ref="G8:G22" si="5">K8-I8</f>
        <v>9180</v>
      </c>
      <c r="H8" s="22">
        <f t="shared" ref="H8:H23" si="6">G8/K8*100</f>
        <v>98.160821214713437</v>
      </c>
      <c r="I8" s="23">
        <v>172</v>
      </c>
      <c r="J8" s="22">
        <f t="shared" ref="J8:J23" si="7">I8/K8*100</f>
        <v>1.8391787852865698</v>
      </c>
      <c r="K8" s="21">
        <v>9352</v>
      </c>
      <c r="L8" s="16">
        <f t="shared" ref="L8:L22" si="8">P8-N8</f>
        <v>9658</v>
      </c>
      <c r="M8" s="20">
        <f t="shared" ref="M8:M23" si="9">L8/P8*100</f>
        <v>96.214385335724245</v>
      </c>
      <c r="N8" s="23">
        <v>380</v>
      </c>
      <c r="O8" s="20">
        <f t="shared" ref="O8:O23" si="10">N8/P8*100</f>
        <v>3.785614664275752</v>
      </c>
      <c r="P8" s="21">
        <v>10038</v>
      </c>
    </row>
    <row r="9" spans="1:16" s="2" customFormat="1" ht="21.95" customHeight="1" x14ac:dyDescent="0.25">
      <c r="A9" s="10" t="s">
        <v>86</v>
      </c>
      <c r="B9" s="11">
        <f t="shared" si="1"/>
        <v>14314</v>
      </c>
      <c r="C9" s="19">
        <f t="shared" si="0"/>
        <v>94.010245632470784</v>
      </c>
      <c r="D9" s="13">
        <f t="shared" si="2"/>
        <v>912</v>
      </c>
      <c r="E9" s="20">
        <f t="shared" si="3"/>
        <v>5.9897543675292262</v>
      </c>
      <c r="F9" s="15">
        <f t="shared" si="4"/>
        <v>15226</v>
      </c>
      <c r="G9" s="16">
        <f t="shared" si="5"/>
        <v>7130</v>
      </c>
      <c r="H9" s="22">
        <f t="shared" si="6"/>
        <v>95.936490850376757</v>
      </c>
      <c r="I9" s="23">
        <v>302</v>
      </c>
      <c r="J9" s="22">
        <f t="shared" si="7"/>
        <v>4.0635091496232505</v>
      </c>
      <c r="K9" s="21">
        <v>7432</v>
      </c>
      <c r="L9" s="16">
        <f t="shared" si="8"/>
        <v>7184</v>
      </c>
      <c r="M9" s="20">
        <f t="shared" si="9"/>
        <v>92.173466769309726</v>
      </c>
      <c r="N9" s="23">
        <v>610</v>
      </c>
      <c r="O9" s="20">
        <f t="shared" si="10"/>
        <v>7.8265332306902744</v>
      </c>
      <c r="P9" s="21">
        <v>7794</v>
      </c>
    </row>
    <row r="10" spans="1:16" s="2" customFormat="1" ht="21.95" customHeight="1" x14ac:dyDescent="0.25">
      <c r="A10" s="10" t="s">
        <v>87</v>
      </c>
      <c r="B10" s="11">
        <f t="shared" si="1"/>
        <v>31228</v>
      </c>
      <c r="C10" s="19">
        <f t="shared" si="0"/>
        <v>87.783212458537136</v>
      </c>
      <c r="D10" s="13">
        <f t="shared" si="2"/>
        <v>4346</v>
      </c>
      <c r="E10" s="20">
        <f t="shared" si="3"/>
        <v>12.216787541462866</v>
      </c>
      <c r="F10" s="15">
        <f t="shared" si="4"/>
        <v>35574</v>
      </c>
      <c r="G10" s="16">
        <f t="shared" si="5"/>
        <v>16036</v>
      </c>
      <c r="H10" s="22">
        <f t="shared" si="6"/>
        <v>91.65523548239598</v>
      </c>
      <c r="I10" s="23">
        <v>1460</v>
      </c>
      <c r="J10" s="22">
        <f t="shared" si="7"/>
        <v>8.3447645176040233</v>
      </c>
      <c r="K10" s="21">
        <v>17496</v>
      </c>
      <c r="L10" s="16">
        <f t="shared" si="8"/>
        <v>15192</v>
      </c>
      <c r="M10" s="20">
        <f t="shared" si="9"/>
        <v>84.035844673083304</v>
      </c>
      <c r="N10" s="23">
        <v>2886</v>
      </c>
      <c r="O10" s="20">
        <f t="shared" si="10"/>
        <v>15.964155326916693</v>
      </c>
      <c r="P10" s="21">
        <v>18078</v>
      </c>
    </row>
    <row r="11" spans="1:16" s="2" customFormat="1" ht="21.95" customHeight="1" x14ac:dyDescent="0.25">
      <c r="A11" s="10" t="s">
        <v>88</v>
      </c>
      <c r="B11" s="11">
        <f t="shared" si="1"/>
        <v>10105</v>
      </c>
      <c r="C11" s="19">
        <f t="shared" si="0"/>
        <v>89.125066149232666</v>
      </c>
      <c r="D11" s="13">
        <f t="shared" si="2"/>
        <v>1233</v>
      </c>
      <c r="E11" s="20">
        <f t="shared" si="3"/>
        <v>10.874933850767331</v>
      </c>
      <c r="F11" s="15">
        <f t="shared" si="4"/>
        <v>11338</v>
      </c>
      <c r="G11" s="16">
        <f t="shared" si="5"/>
        <v>5146</v>
      </c>
      <c r="H11" s="22">
        <f t="shared" si="6"/>
        <v>93.512629474831911</v>
      </c>
      <c r="I11" s="23">
        <v>357</v>
      </c>
      <c r="J11" s="22">
        <f t="shared" si="7"/>
        <v>6.4873705251680907</v>
      </c>
      <c r="K11" s="21">
        <v>5503</v>
      </c>
      <c r="L11" s="16">
        <f t="shared" si="8"/>
        <v>4959</v>
      </c>
      <c r="M11" s="20">
        <f t="shared" si="9"/>
        <v>84.987146529562978</v>
      </c>
      <c r="N11" s="23">
        <v>876</v>
      </c>
      <c r="O11" s="20">
        <f t="shared" si="10"/>
        <v>15.012853470437019</v>
      </c>
      <c r="P11" s="21">
        <v>5835</v>
      </c>
    </row>
    <row r="12" spans="1:16" s="2" customFormat="1" ht="21.95" customHeight="1" x14ac:dyDescent="0.25">
      <c r="A12" s="10" t="s">
        <v>89</v>
      </c>
      <c r="B12" s="11">
        <f t="shared" si="1"/>
        <v>25660</v>
      </c>
      <c r="C12" s="19">
        <f t="shared" si="0"/>
        <v>88.510227311924396</v>
      </c>
      <c r="D12" s="13">
        <f t="shared" si="2"/>
        <v>3331</v>
      </c>
      <c r="E12" s="20">
        <f t="shared" si="3"/>
        <v>11.489772688075609</v>
      </c>
      <c r="F12" s="15">
        <f t="shared" si="4"/>
        <v>28991</v>
      </c>
      <c r="G12" s="16">
        <f t="shared" si="5"/>
        <v>13356</v>
      </c>
      <c r="H12" s="22">
        <f t="shared" si="6"/>
        <v>94.222222222222214</v>
      </c>
      <c r="I12" s="23">
        <v>819</v>
      </c>
      <c r="J12" s="22">
        <f t="shared" si="7"/>
        <v>5.7777777777777777</v>
      </c>
      <c r="K12" s="21">
        <v>14175</v>
      </c>
      <c r="L12" s="16">
        <f t="shared" si="8"/>
        <v>12304</v>
      </c>
      <c r="M12" s="20">
        <f t="shared" si="9"/>
        <v>83.045356371490271</v>
      </c>
      <c r="N12" s="23">
        <v>2512</v>
      </c>
      <c r="O12" s="20">
        <f t="shared" si="10"/>
        <v>16.954643628509718</v>
      </c>
      <c r="P12" s="21">
        <v>14816</v>
      </c>
    </row>
    <row r="13" spans="1:16" s="2" customFormat="1" ht="21.95" customHeight="1" x14ac:dyDescent="0.25">
      <c r="A13" s="10" t="s">
        <v>90</v>
      </c>
      <c r="B13" s="11">
        <f t="shared" si="1"/>
        <v>6578</v>
      </c>
      <c r="C13" s="19">
        <f t="shared" si="0"/>
        <v>96.635816071690911</v>
      </c>
      <c r="D13" s="13">
        <f t="shared" si="2"/>
        <v>229</v>
      </c>
      <c r="E13" s="20">
        <f t="shared" si="3"/>
        <v>3.3641839283090933</v>
      </c>
      <c r="F13" s="15">
        <f t="shared" si="4"/>
        <v>6807</v>
      </c>
      <c r="G13" s="16">
        <f t="shared" si="5"/>
        <v>3167</v>
      </c>
      <c r="H13" s="22">
        <f t="shared" si="6"/>
        <v>97.656490903484425</v>
      </c>
      <c r="I13" s="23">
        <v>76</v>
      </c>
      <c r="J13" s="22">
        <f t="shared" si="7"/>
        <v>2.343509096515572</v>
      </c>
      <c r="K13" s="21">
        <v>3243</v>
      </c>
      <c r="L13" s="16">
        <f t="shared" si="8"/>
        <v>3411</v>
      </c>
      <c r="M13" s="20">
        <f t="shared" si="9"/>
        <v>95.707070707070713</v>
      </c>
      <c r="N13" s="23">
        <v>153</v>
      </c>
      <c r="O13" s="20">
        <f t="shared" si="10"/>
        <v>4.2929292929292924</v>
      </c>
      <c r="P13" s="21">
        <v>3564</v>
      </c>
    </row>
    <row r="14" spans="1:16" s="2" customFormat="1" ht="21.95" customHeight="1" x14ac:dyDescent="0.25">
      <c r="A14" s="10" t="s">
        <v>91</v>
      </c>
      <c r="B14" s="11">
        <f t="shared" si="1"/>
        <v>22584</v>
      </c>
      <c r="C14" s="19">
        <f t="shared" si="0"/>
        <v>96.715344096612569</v>
      </c>
      <c r="D14" s="13">
        <f t="shared" si="2"/>
        <v>767</v>
      </c>
      <c r="E14" s="20">
        <f t="shared" si="3"/>
        <v>3.2846559033874354</v>
      </c>
      <c r="F14" s="15">
        <f t="shared" si="4"/>
        <v>23351</v>
      </c>
      <c r="G14" s="16">
        <f t="shared" si="5"/>
        <v>10930</v>
      </c>
      <c r="H14" s="22">
        <f t="shared" si="6"/>
        <v>98.009325681492115</v>
      </c>
      <c r="I14" s="23">
        <v>222</v>
      </c>
      <c r="J14" s="22">
        <f t="shared" si="7"/>
        <v>1.9906743185078908</v>
      </c>
      <c r="K14" s="21">
        <v>11152</v>
      </c>
      <c r="L14" s="16">
        <f t="shared" si="8"/>
        <v>11654</v>
      </c>
      <c r="M14" s="20">
        <f t="shared" si="9"/>
        <v>95.532420690220505</v>
      </c>
      <c r="N14" s="23">
        <v>545</v>
      </c>
      <c r="O14" s="20">
        <f t="shared" si="10"/>
        <v>4.4675793097794898</v>
      </c>
      <c r="P14" s="21">
        <v>12199</v>
      </c>
    </row>
    <row r="15" spans="1:16" s="2" customFormat="1" ht="21.95" customHeight="1" x14ac:dyDescent="0.25">
      <c r="A15" s="10" t="s">
        <v>92</v>
      </c>
      <c r="B15" s="11">
        <f t="shared" si="1"/>
        <v>13523</v>
      </c>
      <c r="C15" s="19">
        <f t="shared" si="0"/>
        <v>96.848814724629378</v>
      </c>
      <c r="D15" s="13">
        <f t="shared" si="2"/>
        <v>440</v>
      </c>
      <c r="E15" s="20">
        <f t="shared" si="3"/>
        <v>3.1511852753706222</v>
      </c>
      <c r="F15" s="15">
        <f t="shared" si="4"/>
        <v>13963</v>
      </c>
      <c r="G15" s="16">
        <f t="shared" si="5"/>
        <v>6558</v>
      </c>
      <c r="H15" s="22">
        <f t="shared" si="6"/>
        <v>97.705601907032175</v>
      </c>
      <c r="I15" s="23">
        <v>154</v>
      </c>
      <c r="J15" s="22">
        <f t="shared" si="7"/>
        <v>2.2943980929678189</v>
      </c>
      <c r="K15" s="21">
        <v>6712</v>
      </c>
      <c r="L15" s="16">
        <f t="shared" si="8"/>
        <v>6965</v>
      </c>
      <c r="M15" s="20">
        <f t="shared" si="9"/>
        <v>96.055716452903056</v>
      </c>
      <c r="N15" s="23">
        <v>286</v>
      </c>
      <c r="O15" s="20">
        <f t="shared" si="10"/>
        <v>3.9442835470969522</v>
      </c>
      <c r="P15" s="21">
        <v>7251</v>
      </c>
    </row>
    <row r="16" spans="1:16" s="2" customFormat="1" ht="21.95" customHeight="1" x14ac:dyDescent="0.25">
      <c r="A16" s="10" t="s">
        <v>93</v>
      </c>
      <c r="B16" s="11">
        <f t="shared" si="1"/>
        <v>9215</v>
      </c>
      <c r="C16" s="19">
        <f t="shared" si="0"/>
        <v>94.222903885480562</v>
      </c>
      <c r="D16" s="13">
        <f t="shared" si="2"/>
        <v>565</v>
      </c>
      <c r="E16" s="20">
        <f t="shared" si="3"/>
        <v>5.7770961145194279</v>
      </c>
      <c r="F16" s="15">
        <f t="shared" si="4"/>
        <v>9780</v>
      </c>
      <c r="G16" s="16">
        <f t="shared" si="5"/>
        <v>4717</v>
      </c>
      <c r="H16" s="22">
        <f t="shared" si="6"/>
        <v>96.640032780167999</v>
      </c>
      <c r="I16" s="23">
        <v>164</v>
      </c>
      <c r="J16" s="22">
        <f t="shared" si="7"/>
        <v>3.3599672198320016</v>
      </c>
      <c r="K16" s="21">
        <v>4881</v>
      </c>
      <c r="L16" s="16">
        <f t="shared" si="8"/>
        <v>4498</v>
      </c>
      <c r="M16" s="20">
        <f t="shared" si="9"/>
        <v>91.814656052255557</v>
      </c>
      <c r="N16" s="23">
        <v>401</v>
      </c>
      <c r="O16" s="20">
        <f t="shared" si="10"/>
        <v>8.1853439477444372</v>
      </c>
      <c r="P16" s="21">
        <v>4899</v>
      </c>
    </row>
    <row r="17" spans="1:16" s="2" customFormat="1" ht="21.95" customHeight="1" x14ac:dyDescent="0.25">
      <c r="A17" s="10" t="s">
        <v>94</v>
      </c>
      <c r="B17" s="11">
        <f t="shared" si="1"/>
        <v>15168</v>
      </c>
      <c r="C17" s="19">
        <f t="shared" si="0"/>
        <v>78.339014564611091</v>
      </c>
      <c r="D17" s="13">
        <f t="shared" si="2"/>
        <v>4194</v>
      </c>
      <c r="E17" s="20">
        <f t="shared" si="3"/>
        <v>21.660985435388906</v>
      </c>
      <c r="F17" s="15">
        <f t="shared" si="4"/>
        <v>19362</v>
      </c>
      <c r="G17" s="16">
        <f t="shared" si="5"/>
        <v>8574</v>
      </c>
      <c r="H17" s="22">
        <f t="shared" si="6"/>
        <v>87.588109102053323</v>
      </c>
      <c r="I17" s="23">
        <v>1215</v>
      </c>
      <c r="J17" s="22">
        <f t="shared" si="7"/>
        <v>12.411890897946675</v>
      </c>
      <c r="K17" s="21">
        <v>9789</v>
      </c>
      <c r="L17" s="16">
        <f t="shared" si="8"/>
        <v>6594</v>
      </c>
      <c r="M17" s="20">
        <f t="shared" si="9"/>
        <v>68.88122845502977</v>
      </c>
      <c r="N17" s="23">
        <v>2979</v>
      </c>
      <c r="O17" s="20">
        <f t="shared" si="10"/>
        <v>31.11877154497023</v>
      </c>
      <c r="P17" s="21">
        <v>9573</v>
      </c>
    </row>
    <row r="18" spans="1:16" s="2" customFormat="1" ht="21.95" customHeight="1" x14ac:dyDescent="0.25">
      <c r="A18" s="10" t="s">
        <v>95</v>
      </c>
      <c r="B18" s="11">
        <f t="shared" si="1"/>
        <v>31261</v>
      </c>
      <c r="C18" s="19">
        <f t="shared" si="0"/>
        <v>94.015217587440986</v>
      </c>
      <c r="D18" s="13">
        <f t="shared" si="2"/>
        <v>1990</v>
      </c>
      <c r="E18" s="20">
        <f t="shared" si="3"/>
        <v>5.9847824125590208</v>
      </c>
      <c r="F18" s="15">
        <f t="shared" si="4"/>
        <v>33251</v>
      </c>
      <c r="G18" s="16">
        <f t="shared" si="5"/>
        <v>15511</v>
      </c>
      <c r="H18" s="22">
        <f t="shared" si="6"/>
        <v>95.78830358797012</v>
      </c>
      <c r="I18" s="23">
        <v>682</v>
      </c>
      <c r="J18" s="22">
        <f t="shared" si="7"/>
        <v>4.2116964120298892</v>
      </c>
      <c r="K18" s="21">
        <v>16193</v>
      </c>
      <c r="L18" s="16">
        <f t="shared" si="8"/>
        <v>15750</v>
      </c>
      <c r="M18" s="20">
        <f t="shared" si="9"/>
        <v>92.332043615898698</v>
      </c>
      <c r="N18" s="23">
        <v>1308</v>
      </c>
      <c r="O18" s="20">
        <f t="shared" si="10"/>
        <v>7.6679563841013012</v>
      </c>
      <c r="P18" s="21">
        <v>17058</v>
      </c>
    </row>
    <row r="19" spans="1:16" s="2" customFormat="1" ht="21.95" customHeight="1" x14ac:dyDescent="0.25">
      <c r="A19" s="10" t="s">
        <v>96</v>
      </c>
      <c r="B19" s="11">
        <f t="shared" si="1"/>
        <v>11353</v>
      </c>
      <c r="C19" s="19">
        <f t="shared" si="0"/>
        <v>91.431102520737696</v>
      </c>
      <c r="D19" s="13">
        <f t="shared" si="2"/>
        <v>1064</v>
      </c>
      <c r="E19" s="20">
        <f t="shared" si="3"/>
        <v>8.5688974792623007</v>
      </c>
      <c r="F19" s="15">
        <f t="shared" si="4"/>
        <v>12417</v>
      </c>
      <c r="G19" s="16">
        <f t="shared" si="5"/>
        <v>5619</v>
      </c>
      <c r="H19" s="22">
        <f t="shared" si="6"/>
        <v>94.120603015075375</v>
      </c>
      <c r="I19" s="23">
        <v>351</v>
      </c>
      <c r="J19" s="22">
        <f t="shared" si="7"/>
        <v>5.8793969849246235</v>
      </c>
      <c r="K19" s="21">
        <v>5970</v>
      </c>
      <c r="L19" s="16">
        <f t="shared" si="8"/>
        <v>5734</v>
      </c>
      <c r="M19" s="20">
        <f t="shared" si="9"/>
        <v>88.940592523654416</v>
      </c>
      <c r="N19" s="23">
        <v>713</v>
      </c>
      <c r="O19" s="20">
        <f t="shared" si="10"/>
        <v>11.059407476345587</v>
      </c>
      <c r="P19" s="21">
        <v>6447</v>
      </c>
    </row>
    <row r="20" spans="1:16" s="2" customFormat="1" ht="21.95" customHeight="1" x14ac:dyDescent="0.25">
      <c r="A20" s="10" t="s">
        <v>97</v>
      </c>
      <c r="B20" s="11">
        <f t="shared" si="1"/>
        <v>18886</v>
      </c>
      <c r="C20" s="19">
        <f t="shared" si="0"/>
        <v>89.160608063450098</v>
      </c>
      <c r="D20" s="13">
        <f t="shared" si="2"/>
        <v>2296</v>
      </c>
      <c r="E20" s="20">
        <f t="shared" si="3"/>
        <v>10.839391936549902</v>
      </c>
      <c r="F20" s="15">
        <f t="shared" si="4"/>
        <v>21182</v>
      </c>
      <c r="G20" s="16">
        <f t="shared" si="5"/>
        <v>9756</v>
      </c>
      <c r="H20" s="22">
        <f t="shared" si="6"/>
        <v>93.385660955298164</v>
      </c>
      <c r="I20" s="23">
        <v>691</v>
      </c>
      <c r="J20" s="22">
        <f t="shared" si="7"/>
        <v>6.6143390447018282</v>
      </c>
      <c r="K20" s="21">
        <v>10447</v>
      </c>
      <c r="L20" s="16">
        <f t="shared" si="8"/>
        <v>9130</v>
      </c>
      <c r="M20" s="20">
        <f t="shared" si="9"/>
        <v>85.048905449464371</v>
      </c>
      <c r="N20" s="23">
        <v>1605</v>
      </c>
      <c r="O20" s="20">
        <f t="shared" si="10"/>
        <v>14.951094550535633</v>
      </c>
      <c r="P20" s="21">
        <v>10735</v>
      </c>
    </row>
    <row r="21" spans="1:16" s="2" customFormat="1" ht="21.95" customHeight="1" x14ac:dyDescent="0.25">
      <c r="A21" s="10" t="s">
        <v>98</v>
      </c>
      <c r="B21" s="11">
        <f t="shared" si="1"/>
        <v>9834</v>
      </c>
      <c r="C21" s="19">
        <f t="shared" si="0"/>
        <v>95.198451113262337</v>
      </c>
      <c r="D21" s="13">
        <f t="shared" si="2"/>
        <v>496</v>
      </c>
      <c r="E21" s="20">
        <f t="shared" si="3"/>
        <v>4.8015488867376579</v>
      </c>
      <c r="F21" s="15">
        <f t="shared" si="4"/>
        <v>10330</v>
      </c>
      <c r="G21" s="16">
        <f t="shared" si="5"/>
        <v>4869</v>
      </c>
      <c r="H21" s="22">
        <f t="shared" si="6"/>
        <v>97.38</v>
      </c>
      <c r="I21" s="23">
        <v>131</v>
      </c>
      <c r="J21" s="22">
        <f t="shared" si="7"/>
        <v>2.62</v>
      </c>
      <c r="K21" s="21">
        <v>5000</v>
      </c>
      <c r="L21" s="16">
        <f t="shared" si="8"/>
        <v>4965</v>
      </c>
      <c r="M21" s="20">
        <f t="shared" si="9"/>
        <v>93.151969981238267</v>
      </c>
      <c r="N21" s="23">
        <v>365</v>
      </c>
      <c r="O21" s="20">
        <f t="shared" si="10"/>
        <v>6.848030018761726</v>
      </c>
      <c r="P21" s="21">
        <v>5330</v>
      </c>
    </row>
    <row r="22" spans="1:16" s="2" customFormat="1" ht="21.95" customHeight="1" thickBot="1" x14ac:dyDescent="0.3">
      <c r="A22" s="24" t="s">
        <v>99</v>
      </c>
      <c r="B22" s="11">
        <f t="shared" si="1"/>
        <v>3530</v>
      </c>
      <c r="C22" s="25">
        <f t="shared" si="0"/>
        <v>95.405405405405403</v>
      </c>
      <c r="D22" s="13">
        <f t="shared" si="2"/>
        <v>170</v>
      </c>
      <c r="E22" s="26">
        <f t="shared" si="3"/>
        <v>4.5945945945945947</v>
      </c>
      <c r="F22" s="15">
        <f t="shared" si="4"/>
        <v>3700</v>
      </c>
      <c r="G22" s="16">
        <f t="shared" si="5"/>
        <v>1715</v>
      </c>
      <c r="H22" s="28">
        <f t="shared" si="6"/>
        <v>97.554038680318541</v>
      </c>
      <c r="I22" s="29">
        <v>43</v>
      </c>
      <c r="J22" s="28">
        <f t="shared" si="7"/>
        <v>2.4459613196814565</v>
      </c>
      <c r="K22" s="27">
        <v>1758</v>
      </c>
      <c r="L22" s="16">
        <f t="shared" si="8"/>
        <v>1815</v>
      </c>
      <c r="M22" s="26">
        <f t="shared" si="9"/>
        <v>93.460350154479926</v>
      </c>
      <c r="N22" s="29">
        <v>127</v>
      </c>
      <c r="O22" s="26">
        <f t="shared" si="10"/>
        <v>6.5396498455200822</v>
      </c>
      <c r="P22" s="27">
        <v>1942</v>
      </c>
    </row>
    <row r="23" spans="1:16" s="2" customFormat="1" ht="21.95" customHeight="1" thickBot="1" x14ac:dyDescent="0.3">
      <c r="A23" s="30" t="s">
        <v>9</v>
      </c>
      <c r="B23" s="31">
        <f>SUM(B7:B22)</f>
        <v>288389</v>
      </c>
      <c r="C23" s="32">
        <f t="shared" si="0"/>
        <v>91.937910851255111</v>
      </c>
      <c r="D23" s="33">
        <f>SUM(D7:D22)</f>
        <v>25289</v>
      </c>
      <c r="E23" s="34">
        <f t="shared" si="3"/>
        <v>8.0620891487448922</v>
      </c>
      <c r="F23" s="35">
        <f>SUM(F7:F22)</f>
        <v>313678</v>
      </c>
      <c r="G23" s="36">
        <f>SUM(G7:G22)</f>
        <v>145043</v>
      </c>
      <c r="H23" s="37">
        <f t="shared" si="6"/>
        <v>94.94766334339262</v>
      </c>
      <c r="I23" s="38">
        <f>SUM(I7:I22)</f>
        <v>7718</v>
      </c>
      <c r="J23" s="37">
        <f t="shared" si="7"/>
        <v>5.0523366566073795</v>
      </c>
      <c r="K23" s="35">
        <f>SUM(K7:K22)</f>
        <v>152761</v>
      </c>
      <c r="L23" s="36">
        <f>SUM(L7:L22)</f>
        <v>143346</v>
      </c>
      <c r="M23" s="34">
        <f t="shared" si="9"/>
        <v>89.080706202576494</v>
      </c>
      <c r="N23" s="38">
        <f>SUM(N7:N22)</f>
        <v>17571</v>
      </c>
      <c r="O23" s="34">
        <f t="shared" si="10"/>
        <v>10.919293797423517</v>
      </c>
      <c r="P23" s="35">
        <f>SUM(P7:P22)</f>
        <v>160917</v>
      </c>
    </row>
    <row r="24" spans="1:16" ht="15" customHeight="1" x14ac:dyDescent="0.25">
      <c r="A24" s="3" t="s">
        <v>31</v>
      </c>
      <c r="B24" s="3"/>
      <c r="C24" s="3"/>
      <c r="D24" s="3"/>
      <c r="E24" s="3"/>
      <c r="F24" s="3"/>
    </row>
    <row r="25" spans="1:16" ht="15" customHeight="1" x14ac:dyDescent="0.25">
      <c r="A25" s="3" t="s">
        <v>30</v>
      </c>
      <c r="B25" s="3"/>
      <c r="C25" s="3"/>
      <c r="D25" s="3"/>
      <c r="E25" s="3"/>
      <c r="F25" s="3"/>
    </row>
    <row r="26" spans="1:16" ht="15" customHeight="1" x14ac:dyDescent="0.25">
      <c r="A26" s="3" t="s">
        <v>382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 E7:E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 summaryRight="0"/>
  </sheetPr>
  <dimension ref="A1:P26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18.5703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50.2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41</v>
      </c>
      <c r="B7" s="11">
        <f>G7+L7</f>
        <v>83615</v>
      </c>
      <c r="C7" s="12">
        <f t="shared" ref="C7:C23" si="0">B7/F7*100</f>
        <v>93.649549196393565</v>
      </c>
      <c r="D7" s="13">
        <f>I7+N7</f>
        <v>5670</v>
      </c>
      <c r="E7" s="14">
        <f>D7/F7*100</f>
        <v>6.3504508036064289</v>
      </c>
      <c r="F7" s="15">
        <f>K7+P7</f>
        <v>89285</v>
      </c>
      <c r="G7" s="16">
        <f>K7-I7</f>
        <v>43104</v>
      </c>
      <c r="H7" s="17">
        <f>G7/K7*100</f>
        <v>96.291662943436691</v>
      </c>
      <c r="I7" s="18">
        <v>1660</v>
      </c>
      <c r="J7" s="17">
        <f>I7/K7*100</f>
        <v>3.7083370565633098</v>
      </c>
      <c r="K7" s="15">
        <v>44764</v>
      </c>
      <c r="L7" s="16">
        <f>P7-N7</f>
        <v>40511</v>
      </c>
      <c r="M7" s="14">
        <f>L7/P7*100</f>
        <v>90.993014532467825</v>
      </c>
      <c r="N7" s="18">
        <v>4010</v>
      </c>
      <c r="O7" s="14">
        <f>N7/P7*100</f>
        <v>9.0069854675321768</v>
      </c>
      <c r="P7" s="15">
        <v>44521</v>
      </c>
    </row>
    <row r="8" spans="1:16" s="2" customFormat="1" ht="21.95" customHeight="1" x14ac:dyDescent="0.25">
      <c r="A8" s="10" t="s">
        <v>100</v>
      </c>
      <c r="B8" s="11">
        <f t="shared" ref="B8:B22" si="1">G8+L8</f>
        <v>21303</v>
      </c>
      <c r="C8" s="19">
        <f t="shared" si="0"/>
        <v>85.874954649897205</v>
      </c>
      <c r="D8" s="13">
        <f t="shared" ref="D8:D22" si="2">I8+N8</f>
        <v>3504</v>
      </c>
      <c r="E8" s="20">
        <f t="shared" ref="E8:E23" si="3">D8/F8*100</f>
        <v>14.125045350102795</v>
      </c>
      <c r="F8" s="15">
        <f t="shared" ref="F8:F22" si="4">K8+P8</f>
        <v>24807</v>
      </c>
      <c r="G8" s="16">
        <f t="shared" ref="G8:G22" si="5">K8-I8</f>
        <v>11229</v>
      </c>
      <c r="H8" s="22">
        <f t="shared" ref="H8:H23" si="6">G8/K8*100</f>
        <v>91.553200163065625</v>
      </c>
      <c r="I8" s="23">
        <v>1036</v>
      </c>
      <c r="J8" s="22">
        <f t="shared" ref="J8:J23" si="7">I8/K8*100</f>
        <v>8.4467998369343658</v>
      </c>
      <c r="K8" s="21">
        <v>12265</v>
      </c>
      <c r="L8" s="16">
        <f t="shared" ref="L8:L22" si="8">P8-N8</f>
        <v>10074</v>
      </c>
      <c r="M8" s="20">
        <f t="shared" ref="M8:M23" si="9">L8/P8*100</f>
        <v>80.322117684579808</v>
      </c>
      <c r="N8" s="23">
        <v>2468</v>
      </c>
      <c r="O8" s="20">
        <f t="shared" ref="O8:O23" si="10">N8/P8*100</f>
        <v>19.677882315420188</v>
      </c>
      <c r="P8" s="21">
        <v>12542</v>
      </c>
    </row>
    <row r="9" spans="1:16" s="2" customFormat="1" ht="21.95" customHeight="1" x14ac:dyDescent="0.25">
      <c r="A9" s="10" t="s">
        <v>101</v>
      </c>
      <c r="B9" s="11">
        <f t="shared" si="1"/>
        <v>57840</v>
      </c>
      <c r="C9" s="19">
        <f t="shared" si="0"/>
        <v>84.890291333382251</v>
      </c>
      <c r="D9" s="13">
        <f t="shared" si="2"/>
        <v>10295</v>
      </c>
      <c r="E9" s="20">
        <f t="shared" si="3"/>
        <v>15.109708666617744</v>
      </c>
      <c r="F9" s="15">
        <f t="shared" si="4"/>
        <v>68135</v>
      </c>
      <c r="G9" s="16">
        <f t="shared" si="5"/>
        <v>29937</v>
      </c>
      <c r="H9" s="22">
        <f t="shared" si="6"/>
        <v>89.348176446009674</v>
      </c>
      <c r="I9" s="23">
        <v>3569</v>
      </c>
      <c r="J9" s="22">
        <f t="shared" si="7"/>
        <v>10.651823553990331</v>
      </c>
      <c r="K9" s="21">
        <v>33506</v>
      </c>
      <c r="L9" s="16">
        <f t="shared" si="8"/>
        <v>27903</v>
      </c>
      <c r="M9" s="20">
        <f t="shared" si="9"/>
        <v>80.576973057264141</v>
      </c>
      <c r="N9" s="23">
        <v>6726</v>
      </c>
      <c r="O9" s="20">
        <f t="shared" si="10"/>
        <v>19.423026942735859</v>
      </c>
      <c r="P9" s="21">
        <v>34629</v>
      </c>
    </row>
    <row r="10" spans="1:16" s="2" customFormat="1" ht="21.95" customHeight="1" x14ac:dyDescent="0.25">
      <c r="A10" s="10" t="s">
        <v>102</v>
      </c>
      <c r="B10" s="11">
        <f t="shared" si="1"/>
        <v>41972</v>
      </c>
      <c r="C10" s="19">
        <f t="shared" si="0"/>
        <v>91.744081837854381</v>
      </c>
      <c r="D10" s="13">
        <f t="shared" si="2"/>
        <v>3777</v>
      </c>
      <c r="E10" s="20">
        <f t="shared" si="3"/>
        <v>8.2559181621456208</v>
      </c>
      <c r="F10" s="15">
        <f t="shared" si="4"/>
        <v>45749</v>
      </c>
      <c r="G10" s="16">
        <f t="shared" si="5"/>
        <v>22001</v>
      </c>
      <c r="H10" s="22">
        <f t="shared" si="6"/>
        <v>95.353876825727042</v>
      </c>
      <c r="I10" s="23">
        <v>1072</v>
      </c>
      <c r="J10" s="22">
        <f t="shared" si="7"/>
        <v>4.6461231742729598</v>
      </c>
      <c r="K10" s="21">
        <v>23073</v>
      </c>
      <c r="L10" s="16">
        <f t="shared" si="8"/>
        <v>19971</v>
      </c>
      <c r="M10" s="20">
        <f t="shared" si="9"/>
        <v>88.071088375374856</v>
      </c>
      <c r="N10" s="23">
        <v>2705</v>
      </c>
      <c r="O10" s="20">
        <f t="shared" si="10"/>
        <v>11.928911624625155</v>
      </c>
      <c r="P10" s="21">
        <v>22676</v>
      </c>
    </row>
    <row r="11" spans="1:16" s="2" customFormat="1" ht="21.95" customHeight="1" x14ac:dyDescent="0.25">
      <c r="A11" s="10" t="s">
        <v>103</v>
      </c>
      <c r="B11" s="11">
        <f t="shared" si="1"/>
        <v>13205</v>
      </c>
      <c r="C11" s="19">
        <f t="shared" si="0"/>
        <v>82.593194896172122</v>
      </c>
      <c r="D11" s="13">
        <f t="shared" si="2"/>
        <v>2783</v>
      </c>
      <c r="E11" s="20">
        <f t="shared" si="3"/>
        <v>17.406805103827871</v>
      </c>
      <c r="F11" s="15">
        <f t="shared" si="4"/>
        <v>15988</v>
      </c>
      <c r="G11" s="16">
        <f t="shared" si="5"/>
        <v>6998</v>
      </c>
      <c r="H11" s="22">
        <f t="shared" si="6"/>
        <v>88.43674965247061</v>
      </c>
      <c r="I11" s="23">
        <v>915</v>
      </c>
      <c r="J11" s="22">
        <f t="shared" si="7"/>
        <v>11.563250347529381</v>
      </c>
      <c r="K11" s="21">
        <v>7913</v>
      </c>
      <c r="L11" s="16">
        <f t="shared" si="8"/>
        <v>6207</v>
      </c>
      <c r="M11" s="20">
        <f t="shared" si="9"/>
        <v>76.866873065015483</v>
      </c>
      <c r="N11" s="23">
        <v>1868</v>
      </c>
      <c r="O11" s="20">
        <f t="shared" si="10"/>
        <v>23.133126934984521</v>
      </c>
      <c r="P11" s="21">
        <v>8075</v>
      </c>
    </row>
    <row r="12" spans="1:16" s="2" customFormat="1" ht="21.95" customHeight="1" x14ac:dyDescent="0.25">
      <c r="A12" s="10" t="s">
        <v>104</v>
      </c>
      <c r="B12" s="11">
        <f t="shared" si="1"/>
        <v>66686</v>
      </c>
      <c r="C12" s="19">
        <f t="shared" si="0"/>
        <v>86.05866639135877</v>
      </c>
      <c r="D12" s="13">
        <f t="shared" si="2"/>
        <v>10803</v>
      </c>
      <c r="E12" s="20">
        <f t="shared" si="3"/>
        <v>13.941333608641227</v>
      </c>
      <c r="F12" s="15">
        <f t="shared" si="4"/>
        <v>77489</v>
      </c>
      <c r="G12" s="16">
        <f t="shared" si="5"/>
        <v>35433</v>
      </c>
      <c r="H12" s="22">
        <f t="shared" si="6"/>
        <v>90.17407237746221</v>
      </c>
      <c r="I12" s="23">
        <v>3861</v>
      </c>
      <c r="J12" s="22">
        <f t="shared" si="7"/>
        <v>9.8259276225377921</v>
      </c>
      <c r="K12" s="21">
        <v>39294</v>
      </c>
      <c r="L12" s="16">
        <f t="shared" si="8"/>
        <v>31253</v>
      </c>
      <c r="M12" s="20">
        <f t="shared" si="9"/>
        <v>81.824846184055502</v>
      </c>
      <c r="N12" s="23">
        <v>6942</v>
      </c>
      <c r="O12" s="20">
        <f t="shared" si="10"/>
        <v>18.175153815944494</v>
      </c>
      <c r="P12" s="21">
        <v>38195</v>
      </c>
    </row>
    <row r="13" spans="1:16" s="2" customFormat="1" ht="21.95" customHeight="1" x14ac:dyDescent="0.25">
      <c r="A13" s="10" t="s">
        <v>105</v>
      </c>
      <c r="B13" s="11">
        <f t="shared" si="1"/>
        <v>46156</v>
      </c>
      <c r="C13" s="19">
        <f t="shared" si="0"/>
        <v>88.134428107695257</v>
      </c>
      <c r="D13" s="13">
        <f t="shared" si="2"/>
        <v>6214</v>
      </c>
      <c r="E13" s="20">
        <f t="shared" si="3"/>
        <v>11.865571892304756</v>
      </c>
      <c r="F13" s="15">
        <f t="shared" si="4"/>
        <v>52370</v>
      </c>
      <c r="G13" s="16">
        <f t="shared" si="5"/>
        <v>24409</v>
      </c>
      <c r="H13" s="22">
        <f t="shared" si="6"/>
        <v>92.095532749773625</v>
      </c>
      <c r="I13" s="23">
        <v>2095</v>
      </c>
      <c r="J13" s="22">
        <f t="shared" si="7"/>
        <v>7.9044672502263813</v>
      </c>
      <c r="K13" s="21">
        <v>26504</v>
      </c>
      <c r="L13" s="16">
        <f t="shared" si="8"/>
        <v>21747</v>
      </c>
      <c r="M13" s="20">
        <f t="shared" si="9"/>
        <v>84.075620505683133</v>
      </c>
      <c r="N13" s="23">
        <v>4119</v>
      </c>
      <c r="O13" s="20">
        <f t="shared" si="10"/>
        <v>15.924379494316865</v>
      </c>
      <c r="P13" s="21">
        <v>25866</v>
      </c>
    </row>
    <row r="14" spans="1:16" s="2" customFormat="1" ht="21.95" customHeight="1" x14ac:dyDescent="0.25">
      <c r="A14" s="10" t="s">
        <v>106</v>
      </c>
      <c r="B14" s="11">
        <f t="shared" si="1"/>
        <v>6676</v>
      </c>
      <c r="C14" s="19">
        <f t="shared" si="0"/>
        <v>82.818508869867259</v>
      </c>
      <c r="D14" s="13">
        <f t="shared" si="2"/>
        <v>1385</v>
      </c>
      <c r="E14" s="20">
        <f t="shared" si="3"/>
        <v>17.181491130132738</v>
      </c>
      <c r="F14" s="15">
        <f t="shared" si="4"/>
        <v>8061</v>
      </c>
      <c r="G14" s="16">
        <f t="shared" si="5"/>
        <v>3693</v>
      </c>
      <c r="H14" s="22">
        <f t="shared" si="6"/>
        <v>88.264818355640543</v>
      </c>
      <c r="I14" s="23">
        <v>491</v>
      </c>
      <c r="J14" s="22">
        <f t="shared" si="7"/>
        <v>11.735181644359464</v>
      </c>
      <c r="K14" s="21">
        <v>4184</v>
      </c>
      <c r="L14" s="16">
        <f t="shared" si="8"/>
        <v>2983</v>
      </c>
      <c r="M14" s="20">
        <f t="shared" si="9"/>
        <v>76.940933711632709</v>
      </c>
      <c r="N14" s="23">
        <v>894</v>
      </c>
      <c r="O14" s="20">
        <f t="shared" si="10"/>
        <v>23.059066288367294</v>
      </c>
      <c r="P14" s="21">
        <v>3877</v>
      </c>
    </row>
    <row r="15" spans="1:16" s="2" customFormat="1" ht="21.95" customHeight="1" x14ac:dyDescent="0.25">
      <c r="A15" s="10" t="s">
        <v>107</v>
      </c>
      <c r="B15" s="11">
        <f t="shared" si="1"/>
        <v>26233</v>
      </c>
      <c r="C15" s="19">
        <f t="shared" si="0"/>
        <v>86.821115340062889</v>
      </c>
      <c r="D15" s="13">
        <f t="shared" si="2"/>
        <v>3982</v>
      </c>
      <c r="E15" s="20">
        <f t="shared" si="3"/>
        <v>13.178884659937118</v>
      </c>
      <c r="F15" s="15">
        <f t="shared" si="4"/>
        <v>30215</v>
      </c>
      <c r="G15" s="16">
        <f t="shared" si="5"/>
        <v>14021</v>
      </c>
      <c r="H15" s="22">
        <f t="shared" si="6"/>
        <v>91.371782339524273</v>
      </c>
      <c r="I15" s="23">
        <v>1324</v>
      </c>
      <c r="J15" s="22">
        <f t="shared" si="7"/>
        <v>8.628217660475725</v>
      </c>
      <c r="K15" s="21">
        <v>15345</v>
      </c>
      <c r="L15" s="16">
        <f t="shared" si="8"/>
        <v>12212</v>
      </c>
      <c r="M15" s="20">
        <f t="shared" si="9"/>
        <v>82.125084061869529</v>
      </c>
      <c r="N15" s="23">
        <v>2658</v>
      </c>
      <c r="O15" s="20">
        <f t="shared" si="10"/>
        <v>17.874915938130464</v>
      </c>
      <c r="P15" s="21">
        <v>14870</v>
      </c>
    </row>
    <row r="16" spans="1:16" s="2" customFormat="1" ht="21.95" customHeight="1" x14ac:dyDescent="0.25">
      <c r="A16" s="10" t="s">
        <v>108</v>
      </c>
      <c r="B16" s="11">
        <f t="shared" si="1"/>
        <v>7458</v>
      </c>
      <c r="C16" s="19">
        <f t="shared" si="0"/>
        <v>93.587652152089348</v>
      </c>
      <c r="D16" s="13">
        <f t="shared" si="2"/>
        <v>511</v>
      </c>
      <c r="E16" s="20">
        <f t="shared" si="3"/>
        <v>6.4123478479106542</v>
      </c>
      <c r="F16" s="15">
        <f t="shared" si="4"/>
        <v>7969</v>
      </c>
      <c r="G16" s="16">
        <f t="shared" si="5"/>
        <v>3904</v>
      </c>
      <c r="H16" s="22">
        <f t="shared" si="6"/>
        <v>96.490360850222444</v>
      </c>
      <c r="I16" s="23">
        <v>142</v>
      </c>
      <c r="J16" s="22">
        <f t="shared" si="7"/>
        <v>3.5096391497775583</v>
      </c>
      <c r="K16" s="21">
        <v>4046</v>
      </c>
      <c r="L16" s="16">
        <f t="shared" si="8"/>
        <v>3554</v>
      </c>
      <c r="M16" s="20">
        <f t="shared" si="9"/>
        <v>90.593933214376747</v>
      </c>
      <c r="N16" s="23">
        <v>369</v>
      </c>
      <c r="O16" s="20">
        <f t="shared" si="10"/>
        <v>9.4060667856232474</v>
      </c>
      <c r="P16" s="21">
        <v>3923</v>
      </c>
    </row>
    <row r="17" spans="1:16" s="2" customFormat="1" ht="21.95" customHeight="1" x14ac:dyDescent="0.25">
      <c r="A17" s="10" t="s">
        <v>109</v>
      </c>
      <c r="B17" s="11">
        <f t="shared" si="1"/>
        <v>16911</v>
      </c>
      <c r="C17" s="19">
        <f t="shared" si="0"/>
        <v>82.496707156446661</v>
      </c>
      <c r="D17" s="13">
        <f t="shared" si="2"/>
        <v>3588</v>
      </c>
      <c r="E17" s="20">
        <f t="shared" si="3"/>
        <v>17.503292843553346</v>
      </c>
      <c r="F17" s="15">
        <f t="shared" si="4"/>
        <v>20499</v>
      </c>
      <c r="G17" s="16">
        <f t="shared" si="5"/>
        <v>8799</v>
      </c>
      <c r="H17" s="22">
        <f t="shared" si="6"/>
        <v>85.910954891622723</v>
      </c>
      <c r="I17" s="23">
        <v>1443</v>
      </c>
      <c r="J17" s="22">
        <f t="shared" si="7"/>
        <v>14.08904510837727</v>
      </c>
      <c r="K17" s="21">
        <v>10242</v>
      </c>
      <c r="L17" s="16">
        <f t="shared" si="8"/>
        <v>8112</v>
      </c>
      <c r="M17" s="20">
        <f t="shared" si="9"/>
        <v>79.087452471482891</v>
      </c>
      <c r="N17" s="23">
        <v>2145</v>
      </c>
      <c r="O17" s="20">
        <f t="shared" si="10"/>
        <v>20.912547528517113</v>
      </c>
      <c r="P17" s="21">
        <v>10257</v>
      </c>
    </row>
    <row r="18" spans="1:16" s="2" customFormat="1" ht="21.95" customHeight="1" x14ac:dyDescent="0.25">
      <c r="A18" s="10" t="s">
        <v>110</v>
      </c>
      <c r="B18" s="11">
        <f t="shared" si="1"/>
        <v>25465</v>
      </c>
      <c r="C18" s="19">
        <f t="shared" si="0"/>
        <v>85.680158810268836</v>
      </c>
      <c r="D18" s="13">
        <f t="shared" si="2"/>
        <v>4256</v>
      </c>
      <c r="E18" s="20">
        <f t="shared" si="3"/>
        <v>14.319841189731166</v>
      </c>
      <c r="F18" s="15">
        <f t="shared" si="4"/>
        <v>29721</v>
      </c>
      <c r="G18" s="16">
        <f t="shared" si="5"/>
        <v>13998</v>
      </c>
      <c r="H18" s="22">
        <f t="shared" si="6"/>
        <v>89.524174980813513</v>
      </c>
      <c r="I18" s="23">
        <v>1638</v>
      </c>
      <c r="J18" s="22">
        <f t="shared" si="7"/>
        <v>10.475825019186493</v>
      </c>
      <c r="K18" s="21">
        <v>15636</v>
      </c>
      <c r="L18" s="16">
        <f t="shared" si="8"/>
        <v>11467</v>
      </c>
      <c r="M18" s="20">
        <f t="shared" si="9"/>
        <v>81.412850550230743</v>
      </c>
      <c r="N18" s="23">
        <v>2618</v>
      </c>
      <c r="O18" s="20">
        <f t="shared" si="10"/>
        <v>18.587149449769257</v>
      </c>
      <c r="P18" s="21">
        <v>14085</v>
      </c>
    </row>
    <row r="19" spans="1:16" s="2" customFormat="1" ht="21.95" customHeight="1" x14ac:dyDescent="0.25">
      <c r="A19" s="10" t="s">
        <v>111</v>
      </c>
      <c r="B19" s="11">
        <f t="shared" si="1"/>
        <v>22039</v>
      </c>
      <c r="C19" s="19">
        <f t="shared" si="0"/>
        <v>85.948833944310124</v>
      </c>
      <c r="D19" s="13">
        <f t="shared" si="2"/>
        <v>3603</v>
      </c>
      <c r="E19" s="20">
        <f t="shared" si="3"/>
        <v>14.051166055689885</v>
      </c>
      <c r="F19" s="15">
        <f t="shared" si="4"/>
        <v>25642</v>
      </c>
      <c r="G19" s="16">
        <f t="shared" si="5"/>
        <v>11708</v>
      </c>
      <c r="H19" s="22">
        <f t="shared" si="6"/>
        <v>89.764624702905778</v>
      </c>
      <c r="I19" s="23">
        <v>1335</v>
      </c>
      <c r="J19" s="22">
        <f t="shared" si="7"/>
        <v>10.235375297094226</v>
      </c>
      <c r="K19" s="21">
        <v>13043</v>
      </c>
      <c r="L19" s="16">
        <f t="shared" si="8"/>
        <v>10331</v>
      </c>
      <c r="M19" s="20">
        <f t="shared" si="9"/>
        <v>81.998571315183739</v>
      </c>
      <c r="N19" s="23">
        <v>2268</v>
      </c>
      <c r="O19" s="20">
        <f t="shared" si="10"/>
        <v>18.001428684816258</v>
      </c>
      <c r="P19" s="21">
        <v>12599</v>
      </c>
    </row>
    <row r="20" spans="1:16" s="2" customFormat="1" ht="21.95" customHeight="1" x14ac:dyDescent="0.25">
      <c r="A20" s="10" t="s">
        <v>112</v>
      </c>
      <c r="B20" s="11">
        <f t="shared" si="1"/>
        <v>13866</v>
      </c>
      <c r="C20" s="19">
        <f t="shared" si="0"/>
        <v>89.788253577672734</v>
      </c>
      <c r="D20" s="13">
        <f t="shared" si="2"/>
        <v>1577</v>
      </c>
      <c r="E20" s="20">
        <f t="shared" si="3"/>
        <v>10.211746422327268</v>
      </c>
      <c r="F20" s="15">
        <f t="shared" si="4"/>
        <v>15443</v>
      </c>
      <c r="G20" s="16">
        <f t="shared" si="5"/>
        <v>7255</v>
      </c>
      <c r="H20" s="22">
        <f t="shared" si="6"/>
        <v>92.60913964768956</v>
      </c>
      <c r="I20" s="23">
        <v>579</v>
      </c>
      <c r="J20" s="22">
        <f t="shared" si="7"/>
        <v>7.3908603523104413</v>
      </c>
      <c r="K20" s="21">
        <v>7834</v>
      </c>
      <c r="L20" s="16">
        <f t="shared" si="8"/>
        <v>6611</v>
      </c>
      <c r="M20" s="20">
        <f t="shared" si="9"/>
        <v>86.883953213300032</v>
      </c>
      <c r="N20" s="23">
        <v>998</v>
      </c>
      <c r="O20" s="20">
        <f t="shared" si="10"/>
        <v>13.116046786699961</v>
      </c>
      <c r="P20" s="21">
        <v>7609</v>
      </c>
    </row>
    <row r="21" spans="1:16" s="2" customFormat="1" ht="21.95" customHeight="1" x14ac:dyDescent="0.25">
      <c r="A21" s="10" t="s">
        <v>113</v>
      </c>
      <c r="B21" s="11">
        <f t="shared" si="1"/>
        <v>20400</v>
      </c>
      <c r="C21" s="19">
        <f t="shared" si="0"/>
        <v>92.858118257544717</v>
      </c>
      <c r="D21" s="13">
        <f t="shared" si="2"/>
        <v>1569</v>
      </c>
      <c r="E21" s="20">
        <f t="shared" si="3"/>
        <v>7.1418817424552774</v>
      </c>
      <c r="F21" s="15">
        <f t="shared" si="4"/>
        <v>21969</v>
      </c>
      <c r="G21" s="16">
        <f t="shared" si="5"/>
        <v>10520</v>
      </c>
      <c r="H21" s="22">
        <f t="shared" si="6"/>
        <v>94.723572843508009</v>
      </c>
      <c r="I21" s="23">
        <v>586</v>
      </c>
      <c r="J21" s="22">
        <f t="shared" si="7"/>
        <v>5.2764271564919865</v>
      </c>
      <c r="K21" s="21">
        <v>11106</v>
      </c>
      <c r="L21" s="16">
        <f t="shared" si="8"/>
        <v>9880</v>
      </c>
      <c r="M21" s="20">
        <f t="shared" si="9"/>
        <v>90.950934364356073</v>
      </c>
      <c r="N21" s="23">
        <v>983</v>
      </c>
      <c r="O21" s="20">
        <f t="shared" si="10"/>
        <v>9.0490656356439292</v>
      </c>
      <c r="P21" s="21">
        <v>10863</v>
      </c>
    </row>
    <row r="22" spans="1:16" s="2" customFormat="1" ht="21.95" customHeight="1" thickBot="1" x14ac:dyDescent="0.3">
      <c r="A22" s="24" t="s">
        <v>114</v>
      </c>
      <c r="B22" s="11">
        <f t="shared" si="1"/>
        <v>17682</v>
      </c>
      <c r="C22" s="25">
        <f t="shared" si="0"/>
        <v>95.003223726627979</v>
      </c>
      <c r="D22" s="13">
        <f t="shared" si="2"/>
        <v>930</v>
      </c>
      <c r="E22" s="26">
        <f t="shared" si="3"/>
        <v>4.996776273372018</v>
      </c>
      <c r="F22" s="15">
        <f t="shared" si="4"/>
        <v>18612</v>
      </c>
      <c r="G22" s="16">
        <f t="shared" si="5"/>
        <v>9078</v>
      </c>
      <c r="H22" s="28">
        <f t="shared" si="6"/>
        <v>96.9457496796241</v>
      </c>
      <c r="I22" s="29">
        <v>286</v>
      </c>
      <c r="J22" s="28">
        <f t="shared" si="7"/>
        <v>3.0542503203759077</v>
      </c>
      <c r="K22" s="27">
        <v>9364</v>
      </c>
      <c r="L22" s="16">
        <f t="shared" si="8"/>
        <v>8604</v>
      </c>
      <c r="M22" s="26">
        <f t="shared" si="9"/>
        <v>93.036332179930795</v>
      </c>
      <c r="N22" s="29">
        <v>644</v>
      </c>
      <c r="O22" s="26">
        <f t="shared" si="10"/>
        <v>6.9636678200692037</v>
      </c>
      <c r="P22" s="27">
        <v>9248</v>
      </c>
    </row>
    <row r="23" spans="1:16" s="2" customFormat="1" ht="21.95" customHeight="1" thickBot="1" x14ac:dyDescent="0.3">
      <c r="A23" s="30" t="s">
        <v>10</v>
      </c>
      <c r="B23" s="31">
        <f>SUM(B7:B22)</f>
        <v>487507</v>
      </c>
      <c r="C23" s="32">
        <f t="shared" si="0"/>
        <v>88.323845827732015</v>
      </c>
      <c r="D23" s="33">
        <f>SUM(D7:D22)</f>
        <v>64447</v>
      </c>
      <c r="E23" s="34">
        <f t="shared" si="3"/>
        <v>11.676154172267978</v>
      </c>
      <c r="F23" s="35">
        <f>SUM(F7:F22)</f>
        <v>551954</v>
      </c>
      <c r="G23" s="36">
        <f>SUM(G7:G22)</f>
        <v>256087</v>
      </c>
      <c r="H23" s="37">
        <f t="shared" si="6"/>
        <v>92.078211125453493</v>
      </c>
      <c r="I23" s="38">
        <f>SUM(I7:I22)</f>
        <v>22032</v>
      </c>
      <c r="J23" s="37">
        <f t="shared" si="7"/>
        <v>7.9217888745465066</v>
      </c>
      <c r="K23" s="35">
        <f>SUM(K7:K22)</f>
        <v>278119</v>
      </c>
      <c r="L23" s="36">
        <f>SUM(L7:L22)</f>
        <v>231420</v>
      </c>
      <c r="M23" s="34">
        <f t="shared" si="9"/>
        <v>84.510745521938389</v>
      </c>
      <c r="N23" s="38">
        <f>SUM(N7:N22)</f>
        <v>42415</v>
      </c>
      <c r="O23" s="34">
        <f t="shared" si="10"/>
        <v>15.489254478061607</v>
      </c>
      <c r="P23" s="35">
        <f>SUM(P7:P22)</f>
        <v>273835</v>
      </c>
    </row>
    <row r="24" spans="1:16" ht="15" customHeight="1" x14ac:dyDescent="0.25">
      <c r="A24" s="3" t="s">
        <v>31</v>
      </c>
      <c r="B24" s="3"/>
      <c r="C24" s="3"/>
      <c r="D24" s="3"/>
      <c r="E24" s="3"/>
      <c r="F24" s="3"/>
    </row>
    <row r="25" spans="1:16" ht="15" customHeight="1" x14ac:dyDescent="0.25">
      <c r="A25" s="3" t="s">
        <v>30</v>
      </c>
      <c r="B25" s="3"/>
      <c r="C25" s="3"/>
      <c r="D25" s="3"/>
      <c r="E25" s="3"/>
      <c r="F25" s="3"/>
    </row>
    <row r="26" spans="1:16" ht="15" customHeight="1" x14ac:dyDescent="0.25">
      <c r="A26" s="3" t="s">
        <v>382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 E7:E2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 summaryRight="0"/>
  </sheetPr>
  <dimension ref="A1:U24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2.5703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425781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425781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42578125" style="6" customWidth="1"/>
    <col min="17" max="21" width="9.140625" style="39"/>
  </cols>
  <sheetData>
    <row r="1" spans="1:21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1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1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1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21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21" ht="48.7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21" s="2" customFormat="1" ht="21.95" customHeight="1" x14ac:dyDescent="0.25">
      <c r="A7" s="10" t="s">
        <v>42</v>
      </c>
      <c r="B7" s="11">
        <f>G7+L7</f>
        <v>119977</v>
      </c>
      <c r="C7" s="12">
        <f t="shared" ref="C7:C21" si="0">B7/F7*100</f>
        <v>92.409421406124835</v>
      </c>
      <c r="D7" s="13">
        <f>I7+N7</f>
        <v>9855</v>
      </c>
      <c r="E7" s="14">
        <f>D7/F7*100</f>
        <v>7.5905785938751622</v>
      </c>
      <c r="F7" s="15">
        <f>K7+P7</f>
        <v>129832</v>
      </c>
      <c r="G7" s="16">
        <f>K7-I7</f>
        <v>63085</v>
      </c>
      <c r="H7" s="17">
        <f>G7/K7*100</f>
        <v>94.094922737306845</v>
      </c>
      <c r="I7" s="18">
        <v>3959</v>
      </c>
      <c r="J7" s="17">
        <f>I7/K7*100</f>
        <v>5.9050772626931574</v>
      </c>
      <c r="K7" s="15">
        <v>67044</v>
      </c>
      <c r="L7" s="16">
        <f>P7-N7</f>
        <v>56892</v>
      </c>
      <c r="M7" s="14">
        <f>L7/P7*100</f>
        <v>90.60967063770147</v>
      </c>
      <c r="N7" s="18">
        <v>5896</v>
      </c>
      <c r="O7" s="14">
        <f>N7/P7*100</f>
        <v>9.3903293622985284</v>
      </c>
      <c r="P7" s="15">
        <v>62788</v>
      </c>
      <c r="Q7" s="42"/>
      <c r="R7" s="42"/>
      <c r="S7" s="42"/>
      <c r="T7" s="42"/>
      <c r="U7" s="42"/>
    </row>
    <row r="8" spans="1:21" s="2" customFormat="1" ht="21.95" customHeight="1" x14ac:dyDescent="0.25">
      <c r="A8" s="10" t="s">
        <v>115</v>
      </c>
      <c r="B8" s="11">
        <f t="shared" ref="B8:B20" si="1">G8+L8</f>
        <v>84003</v>
      </c>
      <c r="C8" s="19">
        <f t="shared" si="0"/>
        <v>89.592687791299156</v>
      </c>
      <c r="D8" s="13">
        <f t="shared" ref="D8:D20" si="2">I8+N8</f>
        <v>9758</v>
      </c>
      <c r="E8" s="20">
        <f t="shared" ref="E8:E21" si="3">D8/F8*100</f>
        <v>10.407312208700846</v>
      </c>
      <c r="F8" s="15">
        <f t="shared" ref="F8:F20" si="4">K8+P8</f>
        <v>93761</v>
      </c>
      <c r="G8" s="16">
        <f t="shared" ref="G8:G20" si="5">K8-I8</f>
        <v>44401</v>
      </c>
      <c r="H8" s="22">
        <f t="shared" ref="H8:H21" si="6">G8/K8*100</f>
        <v>92.279075567378825</v>
      </c>
      <c r="I8" s="23">
        <v>3715</v>
      </c>
      <c r="J8" s="22">
        <f t="shared" ref="J8:J21" si="7">I8/K8*100</f>
        <v>7.7209244326211648</v>
      </c>
      <c r="K8" s="21">
        <v>48116</v>
      </c>
      <c r="L8" s="16">
        <f t="shared" ref="L8:L20" si="8">P8-N8</f>
        <v>39602</v>
      </c>
      <c r="M8" s="20">
        <f t="shared" ref="M8:M21" si="9">L8/P8*100</f>
        <v>86.760871946543986</v>
      </c>
      <c r="N8" s="23">
        <v>6043</v>
      </c>
      <c r="O8" s="20">
        <f t="shared" ref="O8:O21" si="10">N8/P8*100</f>
        <v>13.239128053456021</v>
      </c>
      <c r="P8" s="21">
        <v>45645</v>
      </c>
      <c r="Q8" s="42"/>
      <c r="R8" s="42"/>
      <c r="S8" s="42"/>
      <c r="T8" s="42"/>
      <c r="U8" s="42"/>
    </row>
    <row r="9" spans="1:21" s="2" customFormat="1" ht="21.95" customHeight="1" x14ac:dyDescent="0.25">
      <c r="A9" s="10" t="s">
        <v>116</v>
      </c>
      <c r="B9" s="11">
        <f t="shared" si="1"/>
        <v>16164</v>
      </c>
      <c r="C9" s="19">
        <f t="shared" si="0"/>
        <v>87.43914313534566</v>
      </c>
      <c r="D9" s="13">
        <f t="shared" si="2"/>
        <v>2322</v>
      </c>
      <c r="E9" s="20">
        <f t="shared" si="3"/>
        <v>12.560856864654331</v>
      </c>
      <c r="F9" s="15">
        <f t="shared" si="4"/>
        <v>18486</v>
      </c>
      <c r="G9" s="16">
        <f t="shared" si="5"/>
        <v>8688</v>
      </c>
      <c r="H9" s="22">
        <f t="shared" si="6"/>
        <v>90.793186330860067</v>
      </c>
      <c r="I9" s="23">
        <v>881</v>
      </c>
      <c r="J9" s="22">
        <f t="shared" si="7"/>
        <v>9.2068136691399314</v>
      </c>
      <c r="K9" s="21">
        <v>9569</v>
      </c>
      <c r="L9" s="16">
        <f t="shared" si="8"/>
        <v>7476</v>
      </c>
      <c r="M9" s="20">
        <f t="shared" si="9"/>
        <v>83.83985645396433</v>
      </c>
      <c r="N9" s="23">
        <v>1441</v>
      </c>
      <c r="O9" s="20">
        <f t="shared" si="10"/>
        <v>16.160143546035663</v>
      </c>
      <c r="P9" s="21">
        <v>8917</v>
      </c>
      <c r="Q9" s="42"/>
      <c r="R9" s="42"/>
      <c r="S9" s="42"/>
      <c r="T9" s="42"/>
      <c r="U9" s="42"/>
    </row>
    <row r="10" spans="1:21" s="2" customFormat="1" ht="21.95" customHeight="1" x14ac:dyDescent="0.25">
      <c r="A10" s="10" t="s">
        <v>117</v>
      </c>
      <c r="B10" s="11">
        <f t="shared" si="1"/>
        <v>16808</v>
      </c>
      <c r="C10" s="19">
        <f t="shared" si="0"/>
        <v>88.691889610046957</v>
      </c>
      <c r="D10" s="13">
        <f t="shared" si="2"/>
        <v>2143</v>
      </c>
      <c r="E10" s="20">
        <f t="shared" si="3"/>
        <v>11.308110389953036</v>
      </c>
      <c r="F10" s="15">
        <f t="shared" si="4"/>
        <v>18951</v>
      </c>
      <c r="G10" s="16">
        <f t="shared" si="5"/>
        <v>8970</v>
      </c>
      <c r="H10" s="22">
        <f t="shared" si="6"/>
        <v>91.652191682844588</v>
      </c>
      <c r="I10" s="23">
        <v>817</v>
      </c>
      <c r="J10" s="22">
        <f t="shared" si="7"/>
        <v>8.3478083171554101</v>
      </c>
      <c r="K10" s="21">
        <v>9787</v>
      </c>
      <c r="L10" s="16">
        <f t="shared" si="8"/>
        <v>7838</v>
      </c>
      <c r="M10" s="20">
        <f t="shared" si="9"/>
        <v>85.530336097773898</v>
      </c>
      <c r="N10" s="23">
        <v>1326</v>
      </c>
      <c r="O10" s="20">
        <f t="shared" si="10"/>
        <v>14.469663902226101</v>
      </c>
      <c r="P10" s="21">
        <v>9164</v>
      </c>
      <c r="Q10" s="42"/>
      <c r="R10" s="42"/>
      <c r="S10" s="42"/>
      <c r="T10" s="42"/>
      <c r="U10" s="42"/>
    </row>
    <row r="11" spans="1:21" s="2" customFormat="1" ht="21.95" customHeight="1" x14ac:dyDescent="0.25">
      <c r="A11" s="10" t="s">
        <v>118</v>
      </c>
      <c r="B11" s="11">
        <f t="shared" si="1"/>
        <v>30525</v>
      </c>
      <c r="C11" s="19">
        <f t="shared" si="0"/>
        <v>87.735686364681527</v>
      </c>
      <c r="D11" s="13">
        <f t="shared" si="2"/>
        <v>4267</v>
      </c>
      <c r="E11" s="20">
        <f t="shared" si="3"/>
        <v>12.264313635318464</v>
      </c>
      <c r="F11" s="15">
        <f t="shared" si="4"/>
        <v>34792</v>
      </c>
      <c r="G11" s="16">
        <f t="shared" si="5"/>
        <v>16179</v>
      </c>
      <c r="H11" s="22">
        <f t="shared" si="6"/>
        <v>89.858372674257154</v>
      </c>
      <c r="I11" s="23">
        <v>1826</v>
      </c>
      <c r="J11" s="22">
        <f t="shared" si="7"/>
        <v>10.141627325742849</v>
      </c>
      <c r="K11" s="21">
        <v>18005</v>
      </c>
      <c r="L11" s="16">
        <f t="shared" si="8"/>
        <v>14346</v>
      </c>
      <c r="M11" s="20">
        <f t="shared" si="9"/>
        <v>85.45898612021206</v>
      </c>
      <c r="N11" s="23">
        <v>2441</v>
      </c>
      <c r="O11" s="20">
        <f t="shared" si="10"/>
        <v>14.541013879787931</v>
      </c>
      <c r="P11" s="21">
        <v>16787</v>
      </c>
      <c r="Q11" s="42"/>
      <c r="R11" s="42"/>
      <c r="S11" s="42"/>
      <c r="T11" s="42"/>
      <c r="U11" s="42"/>
    </row>
    <row r="12" spans="1:21" s="2" customFormat="1" ht="21.95" customHeight="1" x14ac:dyDescent="0.25">
      <c r="A12" s="10" t="s">
        <v>119</v>
      </c>
      <c r="B12" s="11">
        <f t="shared" si="1"/>
        <v>40477</v>
      </c>
      <c r="C12" s="19">
        <f t="shared" si="0"/>
        <v>87.859778597785976</v>
      </c>
      <c r="D12" s="13">
        <f t="shared" si="2"/>
        <v>5593</v>
      </c>
      <c r="E12" s="20">
        <f t="shared" si="3"/>
        <v>12.140221402214021</v>
      </c>
      <c r="F12" s="15">
        <f t="shared" si="4"/>
        <v>46070</v>
      </c>
      <c r="G12" s="16">
        <f t="shared" si="5"/>
        <v>21229</v>
      </c>
      <c r="H12" s="22">
        <f t="shared" si="6"/>
        <v>89.645707529242856</v>
      </c>
      <c r="I12" s="23">
        <v>2452</v>
      </c>
      <c r="J12" s="22">
        <f t="shared" si="7"/>
        <v>10.354292470757146</v>
      </c>
      <c r="K12" s="21">
        <v>23681</v>
      </c>
      <c r="L12" s="16">
        <f t="shared" si="8"/>
        <v>19248</v>
      </c>
      <c r="M12" s="20">
        <f t="shared" si="9"/>
        <v>85.970789226852474</v>
      </c>
      <c r="N12" s="23">
        <v>3141</v>
      </c>
      <c r="O12" s="20">
        <f t="shared" si="10"/>
        <v>14.029210773147527</v>
      </c>
      <c r="P12" s="21">
        <v>22389</v>
      </c>
      <c r="Q12" s="42"/>
      <c r="R12" s="42"/>
      <c r="S12" s="42"/>
      <c r="T12" s="42"/>
      <c r="U12" s="42"/>
    </row>
    <row r="13" spans="1:21" s="2" customFormat="1" ht="21.95" customHeight="1" x14ac:dyDescent="0.25">
      <c r="A13" s="10" t="s">
        <v>120</v>
      </c>
      <c r="B13" s="11">
        <f t="shared" si="1"/>
        <v>33987</v>
      </c>
      <c r="C13" s="19">
        <f t="shared" si="0"/>
        <v>85.370877395694649</v>
      </c>
      <c r="D13" s="13">
        <f t="shared" si="2"/>
        <v>5824</v>
      </c>
      <c r="E13" s="20">
        <f t="shared" si="3"/>
        <v>14.629122604305342</v>
      </c>
      <c r="F13" s="15">
        <f t="shared" si="4"/>
        <v>39811</v>
      </c>
      <c r="G13" s="16">
        <f t="shared" si="5"/>
        <v>18041</v>
      </c>
      <c r="H13" s="22">
        <f t="shared" si="6"/>
        <v>88.924487381703472</v>
      </c>
      <c r="I13" s="23">
        <v>2247</v>
      </c>
      <c r="J13" s="22">
        <f t="shared" si="7"/>
        <v>11.07551261829653</v>
      </c>
      <c r="K13" s="21">
        <v>20288</v>
      </c>
      <c r="L13" s="16">
        <f t="shared" si="8"/>
        <v>15946</v>
      </c>
      <c r="M13" s="20">
        <f t="shared" si="9"/>
        <v>81.678020795984224</v>
      </c>
      <c r="N13" s="23">
        <v>3577</v>
      </c>
      <c r="O13" s="20">
        <f t="shared" si="10"/>
        <v>18.321979204015776</v>
      </c>
      <c r="P13" s="21">
        <v>19523</v>
      </c>
      <c r="Q13" s="42"/>
      <c r="R13" s="42"/>
      <c r="S13" s="42"/>
      <c r="T13" s="42"/>
      <c r="U13" s="42"/>
    </row>
    <row r="14" spans="1:21" s="2" customFormat="1" ht="21.95" customHeight="1" x14ac:dyDescent="0.25">
      <c r="A14" s="10" t="s">
        <v>121</v>
      </c>
      <c r="B14" s="11">
        <f t="shared" si="1"/>
        <v>9959</v>
      </c>
      <c r="C14" s="19">
        <f t="shared" si="0"/>
        <v>83.865263157894731</v>
      </c>
      <c r="D14" s="13">
        <f t="shared" si="2"/>
        <v>1916</v>
      </c>
      <c r="E14" s="20">
        <f t="shared" si="3"/>
        <v>16.134736842105262</v>
      </c>
      <c r="F14" s="15">
        <f t="shared" si="4"/>
        <v>11875</v>
      </c>
      <c r="G14" s="16">
        <f t="shared" si="5"/>
        <v>5489</v>
      </c>
      <c r="H14" s="22">
        <f t="shared" si="6"/>
        <v>87.44623227656524</v>
      </c>
      <c r="I14" s="23">
        <v>788</v>
      </c>
      <c r="J14" s="22">
        <f t="shared" si="7"/>
        <v>12.553767723434762</v>
      </c>
      <c r="K14" s="21">
        <v>6277</v>
      </c>
      <c r="L14" s="16">
        <f t="shared" si="8"/>
        <v>4470</v>
      </c>
      <c r="M14" s="20">
        <f t="shared" si="9"/>
        <v>79.849946409431936</v>
      </c>
      <c r="N14" s="23">
        <v>1128</v>
      </c>
      <c r="O14" s="20">
        <f t="shared" si="10"/>
        <v>20.15005359056806</v>
      </c>
      <c r="P14" s="21">
        <v>5598</v>
      </c>
      <c r="Q14" s="42"/>
      <c r="R14" s="42"/>
      <c r="S14" s="42"/>
      <c r="T14" s="42"/>
      <c r="U14" s="42"/>
    </row>
    <row r="15" spans="1:21" s="2" customFormat="1" ht="21.95" customHeight="1" x14ac:dyDescent="0.25">
      <c r="A15" s="10" t="s">
        <v>122</v>
      </c>
      <c r="B15" s="11">
        <f t="shared" si="1"/>
        <v>45676</v>
      </c>
      <c r="C15" s="19">
        <f t="shared" si="0"/>
        <v>90.261639396095177</v>
      </c>
      <c r="D15" s="13">
        <f t="shared" si="2"/>
        <v>4928</v>
      </c>
      <c r="E15" s="20">
        <f t="shared" si="3"/>
        <v>9.7383606039048285</v>
      </c>
      <c r="F15" s="15">
        <f t="shared" si="4"/>
        <v>50604</v>
      </c>
      <c r="G15" s="16">
        <f t="shared" si="5"/>
        <v>23885</v>
      </c>
      <c r="H15" s="22">
        <f t="shared" si="6"/>
        <v>92.156030557913411</v>
      </c>
      <c r="I15" s="23">
        <v>2033</v>
      </c>
      <c r="J15" s="22">
        <f t="shared" si="7"/>
        <v>7.8439694420865802</v>
      </c>
      <c r="K15" s="21">
        <v>25918</v>
      </c>
      <c r="L15" s="16">
        <f t="shared" si="8"/>
        <v>21791</v>
      </c>
      <c r="M15" s="20">
        <f t="shared" si="9"/>
        <v>88.272705177023411</v>
      </c>
      <c r="N15" s="23">
        <v>2895</v>
      </c>
      <c r="O15" s="20">
        <f t="shared" si="10"/>
        <v>11.727294822976585</v>
      </c>
      <c r="P15" s="21">
        <v>24686</v>
      </c>
      <c r="Q15" s="42"/>
      <c r="R15" s="42"/>
      <c r="S15" s="42"/>
      <c r="T15" s="42"/>
      <c r="U15" s="42"/>
    </row>
    <row r="16" spans="1:21" s="2" customFormat="1" ht="21.95" customHeight="1" x14ac:dyDescent="0.25">
      <c r="A16" s="10" t="s">
        <v>123</v>
      </c>
      <c r="B16" s="11">
        <f t="shared" si="1"/>
        <v>13739</v>
      </c>
      <c r="C16" s="19">
        <f t="shared" si="0"/>
        <v>90.221959548200687</v>
      </c>
      <c r="D16" s="13">
        <f t="shared" si="2"/>
        <v>1489</v>
      </c>
      <c r="E16" s="20">
        <f t="shared" si="3"/>
        <v>9.7780404517993169</v>
      </c>
      <c r="F16" s="15">
        <f t="shared" si="4"/>
        <v>15228</v>
      </c>
      <c r="G16" s="16">
        <f t="shared" si="5"/>
        <v>7135</v>
      </c>
      <c r="H16" s="22">
        <f t="shared" si="6"/>
        <v>91.252078270878627</v>
      </c>
      <c r="I16" s="23">
        <v>684</v>
      </c>
      <c r="J16" s="22">
        <f t="shared" si="7"/>
        <v>8.7479217291213711</v>
      </c>
      <c r="K16" s="21">
        <v>7819</v>
      </c>
      <c r="L16" s="16">
        <f t="shared" si="8"/>
        <v>6604</v>
      </c>
      <c r="M16" s="20">
        <f t="shared" si="9"/>
        <v>89.134836010257786</v>
      </c>
      <c r="N16" s="23">
        <v>805</v>
      </c>
      <c r="O16" s="20">
        <f t="shared" si="10"/>
        <v>10.865163989742205</v>
      </c>
      <c r="P16" s="21">
        <v>7409</v>
      </c>
      <c r="Q16" s="42"/>
      <c r="R16" s="42"/>
      <c r="S16" s="42"/>
      <c r="T16" s="42"/>
      <c r="U16" s="42"/>
    </row>
    <row r="17" spans="1:21" s="2" customFormat="1" ht="21.95" customHeight="1" x14ac:dyDescent="0.25">
      <c r="A17" s="10" t="s">
        <v>124</v>
      </c>
      <c r="B17" s="11">
        <f t="shared" si="1"/>
        <v>49440</v>
      </c>
      <c r="C17" s="19">
        <f t="shared" si="0"/>
        <v>92.535749045444334</v>
      </c>
      <c r="D17" s="13">
        <f t="shared" si="2"/>
        <v>3988</v>
      </c>
      <c r="E17" s="20">
        <f t="shared" si="3"/>
        <v>7.4642509545556637</v>
      </c>
      <c r="F17" s="15">
        <f t="shared" si="4"/>
        <v>53428</v>
      </c>
      <c r="G17" s="16">
        <f t="shared" si="5"/>
        <v>25941</v>
      </c>
      <c r="H17" s="22">
        <f t="shared" si="6"/>
        <v>95.130001100150352</v>
      </c>
      <c r="I17" s="23">
        <v>1328</v>
      </c>
      <c r="J17" s="22">
        <f t="shared" si="7"/>
        <v>4.8699988998496462</v>
      </c>
      <c r="K17" s="21">
        <v>27269</v>
      </c>
      <c r="L17" s="16">
        <f t="shared" si="8"/>
        <v>23499</v>
      </c>
      <c r="M17" s="20">
        <f t="shared" si="9"/>
        <v>89.83141557398983</v>
      </c>
      <c r="N17" s="23">
        <v>2660</v>
      </c>
      <c r="O17" s="20">
        <f t="shared" si="10"/>
        <v>10.168584426010169</v>
      </c>
      <c r="P17" s="21">
        <v>26159</v>
      </c>
      <c r="Q17" s="42"/>
      <c r="R17" s="42"/>
      <c r="S17" s="42"/>
      <c r="T17" s="42"/>
      <c r="U17" s="42"/>
    </row>
    <row r="18" spans="1:21" s="2" customFormat="1" ht="21.95" customHeight="1" x14ac:dyDescent="0.25">
      <c r="A18" s="10" t="s">
        <v>125</v>
      </c>
      <c r="B18" s="11">
        <f t="shared" si="1"/>
        <v>12211</v>
      </c>
      <c r="C18" s="19">
        <f t="shared" si="0"/>
        <v>89.733980011757779</v>
      </c>
      <c r="D18" s="13">
        <f t="shared" si="2"/>
        <v>1397</v>
      </c>
      <c r="E18" s="20">
        <f t="shared" si="3"/>
        <v>10.26601998824221</v>
      </c>
      <c r="F18" s="15">
        <f t="shared" si="4"/>
        <v>13608</v>
      </c>
      <c r="G18" s="16">
        <f t="shared" si="5"/>
        <v>6370</v>
      </c>
      <c r="H18" s="22">
        <f t="shared" si="6"/>
        <v>91.247672253258855</v>
      </c>
      <c r="I18" s="23">
        <v>611</v>
      </c>
      <c r="J18" s="22">
        <f t="shared" si="7"/>
        <v>8.7523277467411553</v>
      </c>
      <c r="K18" s="21">
        <v>6981</v>
      </c>
      <c r="L18" s="16">
        <f t="shared" si="8"/>
        <v>5841</v>
      </c>
      <c r="M18" s="20">
        <f t="shared" si="9"/>
        <v>88.139429606156625</v>
      </c>
      <c r="N18" s="23">
        <v>786</v>
      </c>
      <c r="O18" s="20">
        <f t="shared" si="10"/>
        <v>11.860570393843368</v>
      </c>
      <c r="P18" s="21">
        <v>6627</v>
      </c>
      <c r="Q18" s="42"/>
      <c r="R18" s="42"/>
      <c r="S18" s="42"/>
      <c r="T18" s="42"/>
      <c r="U18" s="42"/>
    </row>
    <row r="19" spans="1:21" s="2" customFormat="1" ht="21.95" customHeight="1" x14ac:dyDescent="0.25">
      <c r="A19" s="10" t="s">
        <v>126</v>
      </c>
      <c r="B19" s="11">
        <f t="shared" si="1"/>
        <v>51459</v>
      </c>
      <c r="C19" s="19">
        <f t="shared" si="0"/>
        <v>86.333361295193356</v>
      </c>
      <c r="D19" s="13">
        <f t="shared" si="2"/>
        <v>8146</v>
      </c>
      <c r="E19" s="20">
        <f t="shared" si="3"/>
        <v>13.666638704806644</v>
      </c>
      <c r="F19" s="15">
        <f t="shared" si="4"/>
        <v>59605</v>
      </c>
      <c r="G19" s="16">
        <f t="shared" si="5"/>
        <v>26282</v>
      </c>
      <c r="H19" s="22">
        <f t="shared" si="6"/>
        <v>87.211308733740381</v>
      </c>
      <c r="I19" s="23">
        <v>3854</v>
      </c>
      <c r="J19" s="22">
        <f t="shared" si="7"/>
        <v>12.788691266259622</v>
      </c>
      <c r="K19" s="21">
        <v>30136</v>
      </c>
      <c r="L19" s="16">
        <f t="shared" si="8"/>
        <v>25177</v>
      </c>
      <c r="M19" s="20">
        <f t="shared" si="9"/>
        <v>85.435542434422615</v>
      </c>
      <c r="N19" s="23">
        <v>4292</v>
      </c>
      <c r="O19" s="20">
        <f t="shared" si="10"/>
        <v>14.564457565577385</v>
      </c>
      <c r="P19" s="21">
        <v>29469</v>
      </c>
      <c r="Q19" s="42"/>
      <c r="R19" s="42"/>
      <c r="S19" s="42"/>
      <c r="T19" s="42"/>
      <c r="U19" s="42"/>
    </row>
    <row r="20" spans="1:21" s="2" customFormat="1" ht="21.95" customHeight="1" thickBot="1" x14ac:dyDescent="0.3">
      <c r="A20" s="24" t="s">
        <v>127</v>
      </c>
      <c r="B20" s="11">
        <f t="shared" si="1"/>
        <v>11381</v>
      </c>
      <c r="C20" s="25">
        <f t="shared" si="0"/>
        <v>82.801018552200802</v>
      </c>
      <c r="D20" s="13">
        <f t="shared" si="2"/>
        <v>2364</v>
      </c>
      <c r="E20" s="26">
        <f t="shared" si="3"/>
        <v>17.198981447799198</v>
      </c>
      <c r="F20" s="15">
        <f t="shared" si="4"/>
        <v>13745</v>
      </c>
      <c r="G20" s="16">
        <f t="shared" si="5"/>
        <v>5959</v>
      </c>
      <c r="H20" s="28">
        <f t="shared" si="6"/>
        <v>84.861862717174603</v>
      </c>
      <c r="I20" s="29">
        <v>1063</v>
      </c>
      <c r="J20" s="28">
        <f t="shared" si="7"/>
        <v>15.138137282825406</v>
      </c>
      <c r="K20" s="27">
        <v>7022</v>
      </c>
      <c r="L20" s="16">
        <f t="shared" si="8"/>
        <v>5422</v>
      </c>
      <c r="M20" s="26">
        <f t="shared" si="9"/>
        <v>80.64852000594972</v>
      </c>
      <c r="N20" s="29">
        <v>1301</v>
      </c>
      <c r="O20" s="26">
        <f t="shared" si="10"/>
        <v>19.351479994050276</v>
      </c>
      <c r="P20" s="27">
        <v>6723</v>
      </c>
      <c r="Q20" s="42"/>
      <c r="R20" s="42"/>
      <c r="S20" s="42"/>
      <c r="T20" s="42"/>
      <c r="U20" s="42"/>
    </row>
    <row r="21" spans="1:21" s="2" customFormat="1" ht="21.95" customHeight="1" thickBot="1" x14ac:dyDescent="0.3">
      <c r="A21" s="30" t="s">
        <v>11</v>
      </c>
      <c r="B21" s="31">
        <f>SUM(B7:B20)</f>
        <v>535806</v>
      </c>
      <c r="C21" s="32">
        <f t="shared" si="0"/>
        <v>89.33137266670667</v>
      </c>
      <c r="D21" s="33">
        <f>SUM(D7:D20)</f>
        <v>63990</v>
      </c>
      <c r="E21" s="34">
        <f t="shared" si="3"/>
        <v>10.668627333293319</v>
      </c>
      <c r="F21" s="35">
        <f>SUM(F7:F20)</f>
        <v>599796</v>
      </c>
      <c r="G21" s="36">
        <f>SUM(G7:G20)</f>
        <v>281654</v>
      </c>
      <c r="H21" s="37">
        <f t="shared" si="6"/>
        <v>91.472238821481469</v>
      </c>
      <c r="I21" s="38">
        <f>SUM(I7:I20)</f>
        <v>26258</v>
      </c>
      <c r="J21" s="37">
        <f t="shared" si="7"/>
        <v>8.5277611785185385</v>
      </c>
      <c r="K21" s="35">
        <f>SUM(K7:K20)</f>
        <v>307912</v>
      </c>
      <c r="L21" s="36">
        <f>SUM(L7:L20)</f>
        <v>254152</v>
      </c>
      <c r="M21" s="34">
        <f t="shared" si="9"/>
        <v>87.0729467870798</v>
      </c>
      <c r="N21" s="38">
        <f>SUM(N7:N20)</f>
        <v>37732</v>
      </c>
      <c r="O21" s="34">
        <f t="shared" si="10"/>
        <v>12.9270532129202</v>
      </c>
      <c r="P21" s="35">
        <f>SUM(P7:P20)</f>
        <v>291884</v>
      </c>
      <c r="Q21" s="42"/>
      <c r="R21" s="42"/>
      <c r="S21" s="42"/>
      <c r="T21" s="42"/>
      <c r="U21" s="42"/>
    </row>
    <row r="22" spans="1:21" s="1" customFormat="1" ht="15" customHeight="1" x14ac:dyDescent="0.25">
      <c r="A22" s="3" t="s">
        <v>31</v>
      </c>
      <c r="B22" s="3"/>
      <c r="C22" s="3"/>
      <c r="D22" s="3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1" customFormat="1" ht="15" customHeight="1" x14ac:dyDescent="0.25">
      <c r="A23" s="3" t="s">
        <v>30</v>
      </c>
      <c r="B23" s="3"/>
      <c r="C23" s="3"/>
      <c r="D23" s="3"/>
      <c r="E23" s="3"/>
      <c r="F23" s="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1" customFormat="1" ht="15" customHeight="1" x14ac:dyDescent="0.25">
      <c r="A24" s="3" t="s">
        <v>382</v>
      </c>
      <c r="B24" s="3"/>
      <c r="C24" s="3"/>
      <c r="D24" s="3"/>
      <c r="E24" s="3"/>
      <c r="F24" s="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 E7:E2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 summaryRight="0"/>
  </sheetPr>
  <dimension ref="A1:P24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7.42578125" style="39" customWidth="1"/>
    <col min="2" max="2" width="8.85546875" style="6" customWidth="1"/>
    <col min="3" max="3" width="7.7109375" style="6" customWidth="1"/>
    <col min="4" max="4" width="8.85546875" style="6" customWidth="1"/>
    <col min="5" max="5" width="7.7109375" style="6" customWidth="1"/>
    <col min="6" max="6" width="10.7109375" style="6" customWidth="1"/>
    <col min="7" max="7" width="8.85546875" style="6" customWidth="1"/>
    <col min="8" max="8" width="7.7109375" style="6" customWidth="1"/>
    <col min="9" max="9" width="8.85546875" style="6" customWidth="1"/>
    <col min="10" max="10" width="7.7109375" style="6" customWidth="1"/>
    <col min="11" max="11" width="10.7109375" style="6" customWidth="1"/>
    <col min="12" max="12" width="8.85546875" style="6" customWidth="1"/>
    <col min="13" max="13" width="7.7109375" style="6" customWidth="1"/>
    <col min="14" max="14" width="8.85546875" style="6" customWidth="1"/>
    <col min="15" max="15" width="7.7109375" style="6" customWidth="1"/>
    <col min="16" max="16" width="10.7109375" style="6" customWidth="1"/>
  </cols>
  <sheetData>
    <row r="1" spans="1:16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6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6" ht="46.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6" s="2" customFormat="1" ht="21.95" customHeight="1" x14ac:dyDescent="0.25">
      <c r="A7" s="10" t="s">
        <v>128</v>
      </c>
      <c r="B7" s="11">
        <f>G7+L7</f>
        <v>32156</v>
      </c>
      <c r="C7" s="12">
        <f t="shared" ref="C7:C21" si="0">B7/F7*100</f>
        <v>89.891535278989153</v>
      </c>
      <c r="D7" s="13">
        <f>I7+N7</f>
        <v>3616</v>
      </c>
      <c r="E7" s="14">
        <f>D7/F7*100</f>
        <v>10.108464721010845</v>
      </c>
      <c r="F7" s="15">
        <f>K7+P7</f>
        <v>35772</v>
      </c>
      <c r="G7" s="16">
        <f>K7-I7</f>
        <v>15995</v>
      </c>
      <c r="H7" s="17">
        <f>G7/K7*100</f>
        <v>91.972859525041684</v>
      </c>
      <c r="I7" s="18">
        <v>1396</v>
      </c>
      <c r="J7" s="17">
        <f>I7/K7*100</f>
        <v>8.027140474958312</v>
      </c>
      <c r="K7" s="15">
        <v>17391</v>
      </c>
      <c r="L7" s="16">
        <f>P7-N7</f>
        <v>16161</v>
      </c>
      <c r="M7" s="14">
        <f>L7/P7*100</f>
        <v>87.922311082095632</v>
      </c>
      <c r="N7" s="18">
        <v>2220</v>
      </c>
      <c r="O7" s="14">
        <f>N7/P7*100</f>
        <v>12.077688917904359</v>
      </c>
      <c r="P7" s="15">
        <v>18381</v>
      </c>
    </row>
    <row r="8" spans="1:16" s="2" customFormat="1" ht="21.95" customHeight="1" x14ac:dyDescent="0.25">
      <c r="A8" s="10" t="s">
        <v>129</v>
      </c>
      <c r="B8" s="11">
        <f t="shared" ref="B8:B20" si="1">G8+L8</f>
        <v>40666</v>
      </c>
      <c r="C8" s="19">
        <f t="shared" si="0"/>
        <v>89.381717475877537</v>
      </c>
      <c r="D8" s="13">
        <f t="shared" ref="D8:D20" si="2">I8+N8</f>
        <v>4831</v>
      </c>
      <c r="E8" s="20">
        <f t="shared" ref="E8:E21" si="3">D8/F8*100</f>
        <v>10.618282524122471</v>
      </c>
      <c r="F8" s="15">
        <f t="shared" ref="F8:F20" si="4">K8+P8</f>
        <v>45497</v>
      </c>
      <c r="G8" s="16">
        <f t="shared" ref="G8:G20" si="5">K8-I8</f>
        <v>20296</v>
      </c>
      <c r="H8" s="22">
        <f t="shared" ref="H8:H21" si="6">G8/K8*100</f>
        <v>92.313290275629939</v>
      </c>
      <c r="I8" s="23">
        <v>1690</v>
      </c>
      <c r="J8" s="22">
        <f t="shared" ref="J8:J21" si="7">I8/K8*100</f>
        <v>7.6867097243700542</v>
      </c>
      <c r="K8" s="21">
        <v>21986</v>
      </c>
      <c r="L8" s="16">
        <f t="shared" ref="L8:L20" si="8">P8-N8</f>
        <v>20370</v>
      </c>
      <c r="M8" s="20">
        <f t="shared" ref="M8:M21" si="9">L8/P8*100</f>
        <v>86.640296031644766</v>
      </c>
      <c r="N8" s="23">
        <v>3141</v>
      </c>
      <c r="O8" s="20">
        <f t="shared" ref="O8:O21" si="10">N8/P8*100</f>
        <v>13.359703968355237</v>
      </c>
      <c r="P8" s="21">
        <v>23511</v>
      </c>
    </row>
    <row r="9" spans="1:16" s="2" customFormat="1" ht="21.95" customHeight="1" x14ac:dyDescent="0.25">
      <c r="A9" s="10" t="s">
        <v>130</v>
      </c>
      <c r="B9" s="11">
        <f t="shared" si="1"/>
        <v>14369</v>
      </c>
      <c r="C9" s="19">
        <f t="shared" si="0"/>
        <v>88.818148102361221</v>
      </c>
      <c r="D9" s="13">
        <f t="shared" si="2"/>
        <v>1809</v>
      </c>
      <c r="E9" s="20">
        <f t="shared" si="3"/>
        <v>11.181851897638769</v>
      </c>
      <c r="F9" s="15">
        <f t="shared" si="4"/>
        <v>16178</v>
      </c>
      <c r="G9" s="16">
        <f t="shared" si="5"/>
        <v>6893</v>
      </c>
      <c r="H9" s="22">
        <f t="shared" si="6"/>
        <v>89.694209499024069</v>
      </c>
      <c r="I9" s="23">
        <v>792</v>
      </c>
      <c r="J9" s="22">
        <f t="shared" si="7"/>
        <v>10.305790500975927</v>
      </c>
      <c r="K9" s="21">
        <v>7685</v>
      </c>
      <c r="L9" s="16">
        <f t="shared" si="8"/>
        <v>7476</v>
      </c>
      <c r="M9" s="20">
        <f t="shared" si="9"/>
        <v>88.025432709290001</v>
      </c>
      <c r="N9" s="23">
        <v>1017</v>
      </c>
      <c r="O9" s="20">
        <f t="shared" si="10"/>
        <v>11.974567290709997</v>
      </c>
      <c r="P9" s="21">
        <v>8493</v>
      </c>
    </row>
    <row r="10" spans="1:16" s="2" customFormat="1" ht="21.95" customHeight="1" x14ac:dyDescent="0.25">
      <c r="A10" s="10" t="s">
        <v>131</v>
      </c>
      <c r="B10" s="11">
        <f t="shared" si="1"/>
        <v>16176</v>
      </c>
      <c r="C10" s="19">
        <f t="shared" si="0"/>
        <v>84.131689811202989</v>
      </c>
      <c r="D10" s="13">
        <f t="shared" si="2"/>
        <v>3051</v>
      </c>
      <c r="E10" s="20">
        <f t="shared" si="3"/>
        <v>15.868310188797006</v>
      </c>
      <c r="F10" s="15">
        <f t="shared" si="4"/>
        <v>19227</v>
      </c>
      <c r="G10" s="16">
        <f t="shared" si="5"/>
        <v>7737</v>
      </c>
      <c r="H10" s="22">
        <f t="shared" si="6"/>
        <v>84.345361386678292</v>
      </c>
      <c r="I10" s="23">
        <v>1436</v>
      </c>
      <c r="J10" s="22">
        <f t="shared" si="7"/>
        <v>15.654638613321707</v>
      </c>
      <c r="K10" s="21">
        <v>9173</v>
      </c>
      <c r="L10" s="16">
        <f t="shared" si="8"/>
        <v>8439</v>
      </c>
      <c r="M10" s="20">
        <f t="shared" si="9"/>
        <v>83.936741595384916</v>
      </c>
      <c r="N10" s="23">
        <v>1615</v>
      </c>
      <c r="O10" s="20">
        <f t="shared" si="10"/>
        <v>16.063258404615077</v>
      </c>
      <c r="P10" s="21">
        <v>10054</v>
      </c>
    </row>
    <row r="11" spans="1:16" s="2" customFormat="1" ht="21.95" customHeight="1" x14ac:dyDescent="0.25">
      <c r="A11" s="10" t="s">
        <v>132</v>
      </c>
      <c r="B11" s="11">
        <f t="shared" si="1"/>
        <v>8829</v>
      </c>
      <c r="C11" s="19">
        <f t="shared" si="0"/>
        <v>85.660230911031348</v>
      </c>
      <c r="D11" s="13">
        <f t="shared" si="2"/>
        <v>1478</v>
      </c>
      <c r="E11" s="20">
        <f t="shared" si="3"/>
        <v>14.339769088968662</v>
      </c>
      <c r="F11" s="15">
        <f t="shared" si="4"/>
        <v>10307</v>
      </c>
      <c r="G11" s="16">
        <f t="shared" si="5"/>
        <v>4324</v>
      </c>
      <c r="H11" s="22">
        <f t="shared" si="6"/>
        <v>86.984510158921751</v>
      </c>
      <c r="I11" s="23">
        <v>647</v>
      </c>
      <c r="J11" s="22">
        <f t="shared" si="7"/>
        <v>13.015489841078253</v>
      </c>
      <c r="K11" s="21">
        <v>4971</v>
      </c>
      <c r="L11" s="16">
        <f t="shared" si="8"/>
        <v>4505</v>
      </c>
      <c r="M11" s="20">
        <f t="shared" si="9"/>
        <v>84.426536731634187</v>
      </c>
      <c r="N11" s="23">
        <v>831</v>
      </c>
      <c r="O11" s="20">
        <f t="shared" si="10"/>
        <v>15.573463268365817</v>
      </c>
      <c r="P11" s="21">
        <v>5336</v>
      </c>
    </row>
    <row r="12" spans="1:16" s="2" customFormat="1" ht="21.95" customHeight="1" x14ac:dyDescent="0.25">
      <c r="A12" s="10" t="s">
        <v>133</v>
      </c>
      <c r="B12" s="11">
        <f t="shared" si="1"/>
        <v>17878</v>
      </c>
      <c r="C12" s="19">
        <f t="shared" si="0"/>
        <v>87.303447602304914</v>
      </c>
      <c r="D12" s="13">
        <f t="shared" si="2"/>
        <v>2600</v>
      </c>
      <c r="E12" s="20">
        <f t="shared" si="3"/>
        <v>12.696552397695088</v>
      </c>
      <c r="F12" s="15">
        <f t="shared" si="4"/>
        <v>20478</v>
      </c>
      <c r="G12" s="16">
        <f t="shared" si="5"/>
        <v>8876</v>
      </c>
      <c r="H12" s="22">
        <f t="shared" si="6"/>
        <v>88.804402201100558</v>
      </c>
      <c r="I12" s="23">
        <v>1119</v>
      </c>
      <c r="J12" s="22">
        <f t="shared" si="7"/>
        <v>11.195597798899449</v>
      </c>
      <c r="K12" s="21">
        <v>9995</v>
      </c>
      <c r="L12" s="16">
        <f t="shared" si="8"/>
        <v>9002</v>
      </c>
      <c r="M12" s="20">
        <f t="shared" si="9"/>
        <v>85.872364781074111</v>
      </c>
      <c r="N12" s="23">
        <v>1481</v>
      </c>
      <c r="O12" s="20">
        <f t="shared" si="10"/>
        <v>14.12763521892588</v>
      </c>
      <c r="P12" s="21">
        <v>10483</v>
      </c>
    </row>
    <row r="13" spans="1:16" s="2" customFormat="1" ht="21.95" customHeight="1" x14ac:dyDescent="0.25">
      <c r="A13" s="10" t="s">
        <v>134</v>
      </c>
      <c r="B13" s="11">
        <f t="shared" si="1"/>
        <v>8474</v>
      </c>
      <c r="C13" s="19">
        <f t="shared" si="0"/>
        <v>90.350783665635987</v>
      </c>
      <c r="D13" s="13">
        <f t="shared" si="2"/>
        <v>905</v>
      </c>
      <c r="E13" s="20">
        <f t="shared" si="3"/>
        <v>9.6492163343640058</v>
      </c>
      <c r="F13" s="15">
        <f t="shared" si="4"/>
        <v>9379</v>
      </c>
      <c r="G13" s="16">
        <f t="shared" si="5"/>
        <v>4298</v>
      </c>
      <c r="H13" s="22">
        <f t="shared" si="6"/>
        <v>93.211884623725865</v>
      </c>
      <c r="I13" s="23">
        <v>313</v>
      </c>
      <c r="J13" s="22">
        <f t="shared" si="7"/>
        <v>6.7881153762741269</v>
      </c>
      <c r="K13" s="21">
        <v>4611</v>
      </c>
      <c r="L13" s="16">
        <f t="shared" si="8"/>
        <v>4176</v>
      </c>
      <c r="M13" s="20">
        <f t="shared" si="9"/>
        <v>87.583892617449663</v>
      </c>
      <c r="N13" s="23">
        <v>592</v>
      </c>
      <c r="O13" s="20">
        <f t="shared" si="10"/>
        <v>12.416107382550337</v>
      </c>
      <c r="P13" s="21">
        <v>4768</v>
      </c>
    </row>
    <row r="14" spans="1:16" s="2" customFormat="1" ht="21.95" customHeight="1" x14ac:dyDescent="0.25">
      <c r="A14" s="10" t="s">
        <v>135</v>
      </c>
      <c r="B14" s="11">
        <f t="shared" si="1"/>
        <v>45532</v>
      </c>
      <c r="C14" s="19">
        <f t="shared" si="0"/>
        <v>90.310807862427353</v>
      </c>
      <c r="D14" s="13">
        <f t="shared" si="2"/>
        <v>4885</v>
      </c>
      <c r="E14" s="20">
        <f t="shared" si="3"/>
        <v>9.6891921375726433</v>
      </c>
      <c r="F14" s="15">
        <f t="shared" si="4"/>
        <v>50417</v>
      </c>
      <c r="G14" s="16">
        <f t="shared" si="5"/>
        <v>22560</v>
      </c>
      <c r="H14" s="22">
        <f t="shared" si="6"/>
        <v>91.67377788613922</v>
      </c>
      <c r="I14" s="23">
        <v>2049</v>
      </c>
      <c r="J14" s="22">
        <f t="shared" si="7"/>
        <v>8.3262221138607835</v>
      </c>
      <c r="K14" s="21">
        <v>24609</v>
      </c>
      <c r="L14" s="16">
        <f t="shared" si="8"/>
        <v>22972</v>
      </c>
      <c r="M14" s="20">
        <f t="shared" si="9"/>
        <v>89.011159330440165</v>
      </c>
      <c r="N14" s="23">
        <v>2836</v>
      </c>
      <c r="O14" s="20">
        <f t="shared" si="10"/>
        <v>10.988840669559826</v>
      </c>
      <c r="P14" s="21">
        <v>25808</v>
      </c>
    </row>
    <row r="15" spans="1:16" s="2" customFormat="1" ht="21.95" customHeight="1" x14ac:dyDescent="0.25">
      <c r="A15" s="10" t="s">
        <v>136</v>
      </c>
      <c r="B15" s="11">
        <f t="shared" si="1"/>
        <v>25792</v>
      </c>
      <c r="C15" s="19">
        <f t="shared" si="0"/>
        <v>90.906527562385449</v>
      </c>
      <c r="D15" s="13">
        <f t="shared" si="2"/>
        <v>2580</v>
      </c>
      <c r="E15" s="20">
        <f t="shared" si="3"/>
        <v>9.0934724376145493</v>
      </c>
      <c r="F15" s="15">
        <f t="shared" si="4"/>
        <v>28372</v>
      </c>
      <c r="G15" s="16">
        <f t="shared" si="5"/>
        <v>12968</v>
      </c>
      <c r="H15" s="22">
        <f t="shared" si="6"/>
        <v>92.312072892938502</v>
      </c>
      <c r="I15" s="23">
        <v>1080</v>
      </c>
      <c r="J15" s="22">
        <f t="shared" si="7"/>
        <v>7.6879271070615038</v>
      </c>
      <c r="K15" s="21">
        <v>14048</v>
      </c>
      <c r="L15" s="16">
        <f t="shared" si="8"/>
        <v>12824</v>
      </c>
      <c r="M15" s="20">
        <f t="shared" si="9"/>
        <v>89.528064786372525</v>
      </c>
      <c r="N15" s="23">
        <v>1500</v>
      </c>
      <c r="O15" s="20">
        <f t="shared" si="10"/>
        <v>10.471935213627479</v>
      </c>
      <c r="P15" s="21">
        <v>14324</v>
      </c>
    </row>
    <row r="16" spans="1:16" s="2" customFormat="1" ht="21.95" customHeight="1" x14ac:dyDescent="0.25">
      <c r="A16" s="10" t="s">
        <v>137</v>
      </c>
      <c r="B16" s="11">
        <f t="shared" si="1"/>
        <v>17377</v>
      </c>
      <c r="C16" s="19">
        <f t="shared" si="0"/>
        <v>88.383093433701234</v>
      </c>
      <c r="D16" s="13">
        <f t="shared" si="2"/>
        <v>2284</v>
      </c>
      <c r="E16" s="20">
        <f t="shared" si="3"/>
        <v>11.616906566298765</v>
      </c>
      <c r="F16" s="15">
        <f t="shared" si="4"/>
        <v>19661</v>
      </c>
      <c r="G16" s="16">
        <f t="shared" si="5"/>
        <v>8638</v>
      </c>
      <c r="H16" s="22">
        <f t="shared" si="6"/>
        <v>89.726810013503695</v>
      </c>
      <c r="I16" s="23">
        <v>989</v>
      </c>
      <c r="J16" s="22">
        <f t="shared" si="7"/>
        <v>10.273189986496313</v>
      </c>
      <c r="K16" s="21">
        <v>9627</v>
      </c>
      <c r="L16" s="16">
        <f t="shared" si="8"/>
        <v>8739</v>
      </c>
      <c r="M16" s="20">
        <f t="shared" si="9"/>
        <v>87.093880805262117</v>
      </c>
      <c r="N16" s="23">
        <v>1295</v>
      </c>
      <c r="O16" s="20">
        <f t="shared" si="10"/>
        <v>12.906119194737892</v>
      </c>
      <c r="P16" s="21">
        <v>10034</v>
      </c>
    </row>
    <row r="17" spans="1:16" s="2" customFormat="1" ht="21.95" customHeight="1" x14ac:dyDescent="0.25">
      <c r="A17" s="10" t="s">
        <v>138</v>
      </c>
      <c r="B17" s="11">
        <f t="shared" si="1"/>
        <v>15374</v>
      </c>
      <c r="C17" s="19">
        <f t="shared" si="0"/>
        <v>90.825308678442724</v>
      </c>
      <c r="D17" s="13">
        <f t="shared" si="2"/>
        <v>1553</v>
      </c>
      <c r="E17" s="20">
        <f t="shared" si="3"/>
        <v>9.1746913215572761</v>
      </c>
      <c r="F17" s="15">
        <f t="shared" si="4"/>
        <v>16927</v>
      </c>
      <c r="G17" s="16">
        <f t="shared" si="5"/>
        <v>7693</v>
      </c>
      <c r="H17" s="22">
        <f t="shared" si="6"/>
        <v>93.146870081123623</v>
      </c>
      <c r="I17" s="23">
        <v>566</v>
      </c>
      <c r="J17" s="22">
        <f t="shared" si="7"/>
        <v>6.8531299188763768</v>
      </c>
      <c r="K17" s="21">
        <v>8259</v>
      </c>
      <c r="L17" s="16">
        <f t="shared" si="8"/>
        <v>7681</v>
      </c>
      <c r="M17" s="20">
        <f t="shared" si="9"/>
        <v>88.613290263036461</v>
      </c>
      <c r="N17" s="23">
        <v>987</v>
      </c>
      <c r="O17" s="20">
        <f t="shared" si="10"/>
        <v>11.386709736963544</v>
      </c>
      <c r="P17" s="21">
        <v>8668</v>
      </c>
    </row>
    <row r="18" spans="1:16" s="2" customFormat="1" ht="21.95" customHeight="1" x14ac:dyDescent="0.25">
      <c r="A18" s="10" t="s">
        <v>139</v>
      </c>
      <c r="B18" s="11">
        <f t="shared" si="1"/>
        <v>12827</v>
      </c>
      <c r="C18" s="19">
        <f t="shared" si="0"/>
        <v>92.573614318706703</v>
      </c>
      <c r="D18" s="13">
        <f t="shared" si="2"/>
        <v>1029</v>
      </c>
      <c r="E18" s="20">
        <f t="shared" si="3"/>
        <v>7.4263856812933033</v>
      </c>
      <c r="F18" s="15">
        <f t="shared" si="4"/>
        <v>13856</v>
      </c>
      <c r="G18" s="16">
        <f t="shared" si="5"/>
        <v>6366</v>
      </c>
      <c r="H18" s="22">
        <f t="shared" si="6"/>
        <v>93.631416384762474</v>
      </c>
      <c r="I18" s="23">
        <v>433</v>
      </c>
      <c r="J18" s="22">
        <f t="shared" si="7"/>
        <v>6.3685836152375348</v>
      </c>
      <c r="K18" s="21">
        <v>6799</v>
      </c>
      <c r="L18" s="16">
        <f t="shared" si="8"/>
        <v>6461</v>
      </c>
      <c r="M18" s="20">
        <f t="shared" si="9"/>
        <v>91.554484908601381</v>
      </c>
      <c r="N18" s="23">
        <v>596</v>
      </c>
      <c r="O18" s="20">
        <f t="shared" si="10"/>
        <v>8.4455150913986117</v>
      </c>
      <c r="P18" s="21">
        <v>7057</v>
      </c>
    </row>
    <row r="19" spans="1:16" s="2" customFormat="1" ht="21.95" customHeight="1" x14ac:dyDescent="0.25">
      <c r="A19" s="10" t="s">
        <v>140</v>
      </c>
      <c r="B19" s="11">
        <f t="shared" si="1"/>
        <v>18352</v>
      </c>
      <c r="C19" s="19">
        <f t="shared" si="0"/>
        <v>87.299020074207974</v>
      </c>
      <c r="D19" s="13">
        <f t="shared" si="2"/>
        <v>2670</v>
      </c>
      <c r="E19" s="20">
        <f t="shared" si="3"/>
        <v>12.700979925792028</v>
      </c>
      <c r="F19" s="15">
        <f t="shared" si="4"/>
        <v>21022</v>
      </c>
      <c r="G19" s="16">
        <f t="shared" si="5"/>
        <v>9445</v>
      </c>
      <c r="H19" s="22">
        <f t="shared" si="6"/>
        <v>90.210124164278895</v>
      </c>
      <c r="I19" s="23">
        <v>1025</v>
      </c>
      <c r="J19" s="22">
        <f t="shared" si="7"/>
        <v>9.7898758357211086</v>
      </c>
      <c r="K19" s="21">
        <v>10470</v>
      </c>
      <c r="L19" s="16">
        <f t="shared" si="8"/>
        <v>8907</v>
      </c>
      <c r="M19" s="20">
        <f t="shared" si="9"/>
        <v>84.410538286580731</v>
      </c>
      <c r="N19" s="23">
        <v>1645</v>
      </c>
      <c r="O19" s="20">
        <f t="shared" si="10"/>
        <v>15.589461713419256</v>
      </c>
      <c r="P19" s="21">
        <v>10552</v>
      </c>
    </row>
    <row r="20" spans="1:16" s="2" customFormat="1" ht="21.95" customHeight="1" thickBot="1" x14ac:dyDescent="0.3">
      <c r="A20" s="24" t="s">
        <v>141</v>
      </c>
      <c r="B20" s="11">
        <f t="shared" si="1"/>
        <v>26462</v>
      </c>
      <c r="C20" s="25">
        <f t="shared" si="0"/>
        <v>89.480269164440543</v>
      </c>
      <c r="D20" s="13">
        <f t="shared" si="2"/>
        <v>3111</v>
      </c>
      <c r="E20" s="26">
        <f t="shared" si="3"/>
        <v>10.519730835559463</v>
      </c>
      <c r="F20" s="15">
        <f t="shared" si="4"/>
        <v>29573</v>
      </c>
      <c r="G20" s="16">
        <f t="shared" si="5"/>
        <v>12786</v>
      </c>
      <c r="H20" s="28">
        <f t="shared" si="6"/>
        <v>90.341270402034894</v>
      </c>
      <c r="I20" s="29">
        <v>1367</v>
      </c>
      <c r="J20" s="28">
        <f t="shared" si="7"/>
        <v>9.6587295979650953</v>
      </c>
      <c r="K20" s="27">
        <v>14153</v>
      </c>
      <c r="L20" s="16">
        <f t="shared" si="8"/>
        <v>13676</v>
      </c>
      <c r="M20" s="26">
        <f t="shared" si="9"/>
        <v>88.69001297016861</v>
      </c>
      <c r="N20" s="29">
        <v>1744</v>
      </c>
      <c r="O20" s="26">
        <f t="shared" si="10"/>
        <v>11.309987029831388</v>
      </c>
      <c r="P20" s="27">
        <v>15420</v>
      </c>
    </row>
    <row r="21" spans="1:16" s="2" customFormat="1" ht="21.95" customHeight="1" thickBot="1" x14ac:dyDescent="0.3">
      <c r="A21" s="30" t="s">
        <v>12</v>
      </c>
      <c r="B21" s="31">
        <f>SUM(B7:B20)</f>
        <v>300264</v>
      </c>
      <c r="C21" s="32">
        <f t="shared" si="0"/>
        <v>89.187503341590784</v>
      </c>
      <c r="D21" s="33">
        <f>SUM(D7:D20)</f>
        <v>36402</v>
      </c>
      <c r="E21" s="34">
        <f t="shared" si="3"/>
        <v>10.812496658409225</v>
      </c>
      <c r="F21" s="35">
        <f>SUM(F7:F20)</f>
        <v>336666</v>
      </c>
      <c r="G21" s="36">
        <f>SUM(G7:G20)</f>
        <v>148875</v>
      </c>
      <c r="H21" s="37">
        <f t="shared" si="6"/>
        <v>90.901042270892745</v>
      </c>
      <c r="I21" s="38">
        <f>SUM(I7:I20)</f>
        <v>14902</v>
      </c>
      <c r="J21" s="37">
        <f t="shared" si="7"/>
        <v>9.0989577291072621</v>
      </c>
      <c r="K21" s="35">
        <f>SUM(K7:K20)</f>
        <v>163777</v>
      </c>
      <c r="L21" s="36">
        <f>SUM(L7:L20)</f>
        <v>151389</v>
      </c>
      <c r="M21" s="34">
        <f t="shared" si="9"/>
        <v>87.56427534429605</v>
      </c>
      <c r="N21" s="38">
        <f>SUM(N7:N20)</f>
        <v>21500</v>
      </c>
      <c r="O21" s="34">
        <f t="shared" si="10"/>
        <v>12.435724655703948</v>
      </c>
      <c r="P21" s="35">
        <f>SUM(P7:P20)</f>
        <v>172889</v>
      </c>
    </row>
    <row r="22" spans="1:16" s="1" customFormat="1" ht="15" customHeight="1" x14ac:dyDescent="0.25">
      <c r="A22" s="3" t="s">
        <v>31</v>
      </c>
      <c r="B22" s="3"/>
      <c r="C22" s="3"/>
      <c r="D22" s="3"/>
      <c r="E22" s="3"/>
      <c r="F22" s="3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s="1" customFormat="1" ht="15" customHeight="1" x14ac:dyDescent="0.25">
      <c r="A23" s="3" t="s">
        <v>30</v>
      </c>
      <c r="B23" s="3"/>
      <c r="C23" s="3"/>
      <c r="D23" s="3"/>
      <c r="E23" s="3"/>
      <c r="F23" s="3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1" customFormat="1" ht="15" customHeight="1" x14ac:dyDescent="0.25">
      <c r="A24" s="3" t="s">
        <v>382</v>
      </c>
      <c r="B24" s="3"/>
      <c r="C24" s="3"/>
      <c r="D24" s="3"/>
      <c r="E24" s="3"/>
      <c r="F24" s="3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 E7:E2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outlinePr summaryBelow="0" summaryRight="0"/>
  </sheetPr>
  <dimension ref="A1:X29"/>
  <sheetViews>
    <sheetView showGridLines="0" zoomScale="90" zoomScaleNormal="90" workbookViewId="0">
      <selection sqref="A1:P1"/>
    </sheetView>
  </sheetViews>
  <sheetFormatPr baseColWidth="10" defaultColWidth="9.140625" defaultRowHeight="15" x14ac:dyDescent="0.25"/>
  <cols>
    <col min="1" max="1" width="21.1406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  <col min="17" max="24" width="9.140625" style="39"/>
  </cols>
  <sheetData>
    <row r="1" spans="1:24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4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4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4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24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24" ht="42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24" s="2" customFormat="1" ht="21.95" customHeight="1" x14ac:dyDescent="0.25">
      <c r="A7" s="10" t="s">
        <v>44</v>
      </c>
      <c r="B7" s="11">
        <f>G7+L7</f>
        <v>57736</v>
      </c>
      <c r="C7" s="12">
        <f t="shared" ref="C7:C26" si="0">B7/F7*100</f>
        <v>80.689838301678478</v>
      </c>
      <c r="D7" s="13">
        <f>I7+N7</f>
        <v>13817</v>
      </c>
      <c r="E7" s="14">
        <f>D7/F7*100</f>
        <v>19.310161698321522</v>
      </c>
      <c r="F7" s="15">
        <f>K7+P7</f>
        <v>71553</v>
      </c>
      <c r="G7" s="16">
        <f>K7-I7</f>
        <v>29794</v>
      </c>
      <c r="H7" s="17">
        <f>G7/K7*100</f>
        <v>87.21386335694632</v>
      </c>
      <c r="I7" s="18">
        <v>4368</v>
      </c>
      <c r="J7" s="17">
        <f>I7/K7*100</f>
        <v>12.786136643053686</v>
      </c>
      <c r="K7" s="15">
        <v>34162</v>
      </c>
      <c r="L7" s="16">
        <f>P7-N7</f>
        <v>27942</v>
      </c>
      <c r="M7" s="14">
        <f>L7/P7*100</f>
        <v>74.729212912198122</v>
      </c>
      <c r="N7" s="18">
        <v>9449</v>
      </c>
      <c r="O7" s="14">
        <f>N7/P7*100</f>
        <v>25.270787087801878</v>
      </c>
      <c r="P7" s="15">
        <v>37391</v>
      </c>
      <c r="Q7" s="42"/>
      <c r="R7" s="42"/>
      <c r="S7" s="42"/>
      <c r="T7" s="42"/>
      <c r="U7" s="42"/>
      <c r="V7" s="42"/>
      <c r="W7" s="42"/>
      <c r="X7" s="42"/>
    </row>
    <row r="8" spans="1:24" s="2" customFormat="1" ht="21.95" customHeight="1" x14ac:dyDescent="0.25">
      <c r="A8" s="10" t="s">
        <v>142</v>
      </c>
      <c r="B8" s="11">
        <f t="shared" ref="B8:B25" si="1">G8+L8</f>
        <v>3107</v>
      </c>
      <c r="C8" s="19">
        <f t="shared" si="0"/>
        <v>83.814405179390334</v>
      </c>
      <c r="D8" s="13">
        <f t="shared" ref="D8:D25" si="2">I8+N8</f>
        <v>600</v>
      </c>
      <c r="E8" s="20">
        <f t="shared" ref="E8:E26" si="3">D8/F8*100</f>
        <v>16.185594820609658</v>
      </c>
      <c r="F8" s="15">
        <f t="shared" ref="F8:F25" si="4">K8+P8</f>
        <v>3707</v>
      </c>
      <c r="G8" s="16">
        <f t="shared" ref="G8:G25" si="5">K8-I8</f>
        <v>1556</v>
      </c>
      <c r="H8" s="22">
        <f t="shared" ref="H8:H26" si="6">G8/K8*100</f>
        <v>88.711516533637408</v>
      </c>
      <c r="I8" s="23">
        <v>198</v>
      </c>
      <c r="J8" s="22">
        <f t="shared" ref="J8:J26" si="7">I8/K8*100</f>
        <v>11.288483466362599</v>
      </c>
      <c r="K8" s="21">
        <v>1754</v>
      </c>
      <c r="L8" s="16">
        <f t="shared" ref="L8:L25" si="8">P8-N8</f>
        <v>1551</v>
      </c>
      <c r="M8" s="20">
        <f t="shared" ref="M8:M26" si="9">L8/P8*100</f>
        <v>79.416282642089101</v>
      </c>
      <c r="N8" s="23">
        <v>402</v>
      </c>
      <c r="O8" s="20">
        <f t="shared" ref="O8:O26" si="10">N8/P8*100</f>
        <v>20.583717357910906</v>
      </c>
      <c r="P8" s="21">
        <v>1953</v>
      </c>
      <c r="Q8" s="42"/>
      <c r="R8" s="42"/>
      <c r="S8" s="42"/>
      <c r="T8" s="42"/>
      <c r="U8" s="42"/>
      <c r="V8" s="42"/>
      <c r="W8" s="42"/>
      <c r="X8" s="42"/>
    </row>
    <row r="9" spans="1:24" s="2" customFormat="1" ht="21.95" customHeight="1" x14ac:dyDescent="0.25">
      <c r="A9" s="10" t="s">
        <v>143</v>
      </c>
      <c r="B9" s="11">
        <f t="shared" si="1"/>
        <v>1891</v>
      </c>
      <c r="C9" s="19">
        <f t="shared" si="0"/>
        <v>94.267198404785645</v>
      </c>
      <c r="D9" s="13">
        <f t="shared" si="2"/>
        <v>115</v>
      </c>
      <c r="E9" s="20">
        <f t="shared" si="3"/>
        <v>5.7328015952143572</v>
      </c>
      <c r="F9" s="15">
        <f t="shared" si="4"/>
        <v>2006</v>
      </c>
      <c r="G9" s="16">
        <f t="shared" si="5"/>
        <v>904</v>
      </c>
      <c r="H9" s="22">
        <f t="shared" si="6"/>
        <v>96.788008565310491</v>
      </c>
      <c r="I9" s="23">
        <v>30</v>
      </c>
      <c r="J9" s="22">
        <f t="shared" si="7"/>
        <v>3.2119914346895073</v>
      </c>
      <c r="K9" s="21">
        <v>934</v>
      </c>
      <c r="L9" s="16">
        <f t="shared" si="8"/>
        <v>987</v>
      </c>
      <c r="M9" s="20">
        <f t="shared" si="9"/>
        <v>92.070895522388057</v>
      </c>
      <c r="N9" s="23">
        <v>85</v>
      </c>
      <c r="O9" s="20">
        <f t="shared" si="10"/>
        <v>7.9291044776119408</v>
      </c>
      <c r="P9" s="21">
        <v>1072</v>
      </c>
      <c r="Q9" s="42"/>
      <c r="R9" s="42"/>
      <c r="S9" s="42"/>
      <c r="T9" s="42"/>
      <c r="U9" s="42"/>
      <c r="V9" s="42"/>
      <c r="W9" s="42"/>
      <c r="X9" s="42"/>
    </row>
    <row r="10" spans="1:24" s="2" customFormat="1" ht="21.95" customHeight="1" x14ac:dyDescent="0.25">
      <c r="A10" s="10" t="s">
        <v>144</v>
      </c>
      <c r="B10" s="11">
        <f t="shared" si="1"/>
        <v>13386</v>
      </c>
      <c r="C10" s="19">
        <f t="shared" si="0"/>
        <v>83.893206317372773</v>
      </c>
      <c r="D10" s="13">
        <f t="shared" si="2"/>
        <v>2570</v>
      </c>
      <c r="E10" s="20">
        <f t="shared" si="3"/>
        <v>16.106793682627224</v>
      </c>
      <c r="F10" s="15">
        <f t="shared" si="4"/>
        <v>15956</v>
      </c>
      <c r="G10" s="16">
        <f t="shared" si="5"/>
        <v>6739</v>
      </c>
      <c r="H10" s="22">
        <f t="shared" si="6"/>
        <v>89.769548421473289</v>
      </c>
      <c r="I10" s="23">
        <v>768</v>
      </c>
      <c r="J10" s="22">
        <f t="shared" si="7"/>
        <v>10.230451578526708</v>
      </c>
      <c r="K10" s="21">
        <v>7507</v>
      </c>
      <c r="L10" s="16">
        <f t="shared" si="8"/>
        <v>6647</v>
      </c>
      <c r="M10" s="20">
        <f t="shared" si="9"/>
        <v>78.672032193158955</v>
      </c>
      <c r="N10" s="23">
        <v>1802</v>
      </c>
      <c r="O10" s="20">
        <f t="shared" si="10"/>
        <v>21.327967806841048</v>
      </c>
      <c r="P10" s="21">
        <v>8449</v>
      </c>
      <c r="Q10" s="42"/>
      <c r="R10" s="42"/>
      <c r="S10" s="42"/>
      <c r="T10" s="42"/>
      <c r="U10" s="42"/>
      <c r="V10" s="42"/>
      <c r="W10" s="42"/>
      <c r="X10" s="42"/>
    </row>
    <row r="11" spans="1:24" s="2" customFormat="1" ht="21.95" customHeight="1" x14ac:dyDescent="0.25">
      <c r="A11" s="10" t="s">
        <v>145</v>
      </c>
      <c r="B11" s="11">
        <f t="shared" si="1"/>
        <v>49950</v>
      </c>
      <c r="C11" s="19">
        <f t="shared" si="0"/>
        <v>72.379765544623325</v>
      </c>
      <c r="D11" s="13">
        <f t="shared" si="2"/>
        <v>19061</v>
      </c>
      <c r="E11" s="20">
        <f t="shared" si="3"/>
        <v>27.620234455376679</v>
      </c>
      <c r="F11" s="15">
        <f t="shared" si="4"/>
        <v>69011</v>
      </c>
      <c r="G11" s="16">
        <f t="shared" si="5"/>
        <v>24843</v>
      </c>
      <c r="H11" s="22">
        <f t="shared" si="6"/>
        <v>77.460089797954595</v>
      </c>
      <c r="I11" s="23">
        <v>7229</v>
      </c>
      <c r="J11" s="22">
        <f t="shared" si="7"/>
        <v>22.539910202045398</v>
      </c>
      <c r="K11" s="21">
        <v>32072</v>
      </c>
      <c r="L11" s="16">
        <f t="shared" si="8"/>
        <v>25107</v>
      </c>
      <c r="M11" s="20">
        <f t="shared" si="9"/>
        <v>67.968813449200027</v>
      </c>
      <c r="N11" s="23">
        <v>11832</v>
      </c>
      <c r="O11" s="20">
        <f t="shared" si="10"/>
        <v>32.031186550799966</v>
      </c>
      <c r="P11" s="21">
        <v>36939</v>
      </c>
      <c r="Q11" s="42"/>
      <c r="R11" s="42"/>
      <c r="S11" s="42"/>
      <c r="T11" s="42"/>
      <c r="U11" s="42"/>
      <c r="V11" s="42"/>
      <c r="W11" s="42"/>
      <c r="X11" s="42"/>
    </row>
    <row r="12" spans="1:24" s="2" customFormat="1" ht="21.95" customHeight="1" x14ac:dyDescent="0.25">
      <c r="A12" s="10" t="s">
        <v>146</v>
      </c>
      <c r="B12" s="11">
        <f t="shared" si="1"/>
        <v>31944</v>
      </c>
      <c r="C12" s="19">
        <f t="shared" si="0"/>
        <v>73.061616577466722</v>
      </c>
      <c r="D12" s="13">
        <f t="shared" si="2"/>
        <v>11778</v>
      </c>
      <c r="E12" s="20">
        <f t="shared" si="3"/>
        <v>26.938383422533281</v>
      </c>
      <c r="F12" s="15">
        <f t="shared" si="4"/>
        <v>43722</v>
      </c>
      <c r="G12" s="16">
        <f t="shared" si="5"/>
        <v>15769</v>
      </c>
      <c r="H12" s="22">
        <f t="shared" si="6"/>
        <v>77.825486131675063</v>
      </c>
      <c r="I12" s="23">
        <v>4493</v>
      </c>
      <c r="J12" s="22">
        <f t="shared" si="7"/>
        <v>22.174513868324944</v>
      </c>
      <c r="K12" s="21">
        <v>20262</v>
      </c>
      <c r="L12" s="16">
        <f t="shared" si="8"/>
        <v>16175</v>
      </c>
      <c r="M12" s="20">
        <f t="shared" si="9"/>
        <v>68.947144075021313</v>
      </c>
      <c r="N12" s="23">
        <v>7285</v>
      </c>
      <c r="O12" s="20">
        <f t="shared" si="10"/>
        <v>31.05285592497869</v>
      </c>
      <c r="P12" s="21">
        <v>23460</v>
      </c>
      <c r="Q12" s="42"/>
      <c r="R12" s="42"/>
      <c r="S12" s="42"/>
      <c r="T12" s="42"/>
      <c r="U12" s="42"/>
      <c r="V12" s="42"/>
      <c r="W12" s="42"/>
      <c r="X12" s="42"/>
    </row>
    <row r="13" spans="1:24" s="2" customFormat="1" ht="21.95" customHeight="1" x14ac:dyDescent="0.25">
      <c r="A13" s="10" t="s">
        <v>147</v>
      </c>
      <c r="B13" s="11">
        <f t="shared" si="1"/>
        <v>6541</v>
      </c>
      <c r="C13" s="19">
        <f t="shared" si="0"/>
        <v>85.817370768827089</v>
      </c>
      <c r="D13" s="13">
        <f t="shared" si="2"/>
        <v>1081</v>
      </c>
      <c r="E13" s="20">
        <f t="shared" si="3"/>
        <v>14.182629231172921</v>
      </c>
      <c r="F13" s="15">
        <f t="shared" si="4"/>
        <v>7622</v>
      </c>
      <c r="G13" s="16">
        <f t="shared" si="5"/>
        <v>3278</v>
      </c>
      <c r="H13" s="22">
        <f t="shared" si="6"/>
        <v>90.677731673582301</v>
      </c>
      <c r="I13" s="23">
        <v>337</v>
      </c>
      <c r="J13" s="22">
        <f t="shared" si="7"/>
        <v>9.3222683264177046</v>
      </c>
      <c r="K13" s="21">
        <v>3615</v>
      </c>
      <c r="L13" s="16">
        <f t="shared" si="8"/>
        <v>3263</v>
      </c>
      <c r="M13" s="20">
        <f t="shared" si="9"/>
        <v>81.432493137010226</v>
      </c>
      <c r="N13" s="23">
        <v>744</v>
      </c>
      <c r="O13" s="20">
        <f t="shared" si="10"/>
        <v>18.56750686298977</v>
      </c>
      <c r="P13" s="21">
        <v>4007</v>
      </c>
      <c r="Q13" s="42"/>
      <c r="R13" s="42"/>
      <c r="S13" s="42"/>
      <c r="T13" s="42"/>
      <c r="U13" s="42"/>
      <c r="V13" s="42"/>
      <c r="W13" s="42"/>
      <c r="X13" s="42"/>
    </row>
    <row r="14" spans="1:24" s="2" customFormat="1" ht="21.95" customHeight="1" x14ac:dyDescent="0.25">
      <c r="A14" s="10" t="s">
        <v>148</v>
      </c>
      <c r="B14" s="11">
        <f t="shared" si="1"/>
        <v>3173</v>
      </c>
      <c r="C14" s="19">
        <f t="shared" si="0"/>
        <v>66.828138163437231</v>
      </c>
      <c r="D14" s="13">
        <f t="shared" si="2"/>
        <v>1575</v>
      </c>
      <c r="E14" s="20">
        <f t="shared" si="3"/>
        <v>33.171861836562769</v>
      </c>
      <c r="F14" s="15">
        <f t="shared" si="4"/>
        <v>4748</v>
      </c>
      <c r="G14" s="16">
        <f t="shared" si="5"/>
        <v>1723</v>
      </c>
      <c r="H14" s="22">
        <f t="shared" si="6"/>
        <v>75.437828371278457</v>
      </c>
      <c r="I14" s="23">
        <v>561</v>
      </c>
      <c r="J14" s="22">
        <f t="shared" si="7"/>
        <v>24.56217162872154</v>
      </c>
      <c r="K14" s="21">
        <v>2284</v>
      </c>
      <c r="L14" s="16">
        <f t="shared" si="8"/>
        <v>1450</v>
      </c>
      <c r="M14" s="20">
        <f t="shared" si="9"/>
        <v>58.847402597402599</v>
      </c>
      <c r="N14" s="23">
        <v>1014</v>
      </c>
      <c r="O14" s="20">
        <f t="shared" si="10"/>
        <v>41.152597402597401</v>
      </c>
      <c r="P14" s="21">
        <v>2464</v>
      </c>
      <c r="Q14" s="42"/>
      <c r="R14" s="42"/>
      <c r="S14" s="42"/>
      <c r="T14" s="42"/>
      <c r="U14" s="42"/>
      <c r="V14" s="42"/>
      <c r="W14" s="42"/>
      <c r="X14" s="42"/>
    </row>
    <row r="15" spans="1:24" s="2" customFormat="1" ht="21.95" customHeight="1" x14ac:dyDescent="0.25">
      <c r="A15" s="10" t="s">
        <v>149</v>
      </c>
      <c r="B15" s="11">
        <f t="shared" si="1"/>
        <v>9403</v>
      </c>
      <c r="C15" s="19">
        <f t="shared" si="0"/>
        <v>87.429102742910274</v>
      </c>
      <c r="D15" s="13">
        <f t="shared" si="2"/>
        <v>1352</v>
      </c>
      <c r="E15" s="20">
        <f t="shared" si="3"/>
        <v>12.570897257089724</v>
      </c>
      <c r="F15" s="15">
        <f t="shared" si="4"/>
        <v>10755</v>
      </c>
      <c r="G15" s="16">
        <f t="shared" si="5"/>
        <v>4662</v>
      </c>
      <c r="H15" s="22">
        <f t="shared" si="6"/>
        <v>91.735537190082653</v>
      </c>
      <c r="I15" s="23">
        <v>420</v>
      </c>
      <c r="J15" s="22">
        <f t="shared" si="7"/>
        <v>8.2644628099173563</v>
      </c>
      <c r="K15" s="21">
        <v>5082</v>
      </c>
      <c r="L15" s="16">
        <f t="shared" si="8"/>
        <v>4741</v>
      </c>
      <c r="M15" s="20">
        <f t="shared" si="9"/>
        <v>83.571302661731011</v>
      </c>
      <c r="N15" s="23">
        <v>932</v>
      </c>
      <c r="O15" s="20">
        <f t="shared" si="10"/>
        <v>16.428697338268993</v>
      </c>
      <c r="P15" s="21">
        <v>5673</v>
      </c>
      <c r="Q15" s="42"/>
      <c r="R15" s="42"/>
      <c r="S15" s="42"/>
      <c r="T15" s="42"/>
      <c r="U15" s="42"/>
      <c r="V15" s="42"/>
      <c r="W15" s="42"/>
      <c r="X15" s="42"/>
    </row>
    <row r="16" spans="1:24" s="2" customFormat="1" ht="21.95" customHeight="1" x14ac:dyDescent="0.25">
      <c r="A16" s="10" t="s">
        <v>150</v>
      </c>
      <c r="B16" s="11">
        <f t="shared" si="1"/>
        <v>11561</v>
      </c>
      <c r="C16" s="19">
        <f t="shared" si="0"/>
        <v>92.874357326478147</v>
      </c>
      <c r="D16" s="13">
        <f t="shared" si="2"/>
        <v>887</v>
      </c>
      <c r="E16" s="20">
        <f t="shared" si="3"/>
        <v>7.1256426735218508</v>
      </c>
      <c r="F16" s="15">
        <f t="shared" si="4"/>
        <v>12448</v>
      </c>
      <c r="G16" s="16">
        <f t="shared" si="5"/>
        <v>5815</v>
      </c>
      <c r="H16" s="22">
        <f t="shared" si="6"/>
        <v>96.242965905329356</v>
      </c>
      <c r="I16" s="23">
        <v>227</v>
      </c>
      <c r="J16" s="22">
        <f t="shared" si="7"/>
        <v>3.7570340946706389</v>
      </c>
      <c r="K16" s="21">
        <v>6042</v>
      </c>
      <c r="L16" s="16">
        <f t="shared" si="8"/>
        <v>5746</v>
      </c>
      <c r="M16" s="20">
        <f t="shared" si="9"/>
        <v>89.697158913518564</v>
      </c>
      <c r="N16" s="23">
        <v>660</v>
      </c>
      <c r="O16" s="20">
        <f t="shared" si="10"/>
        <v>10.302841086481424</v>
      </c>
      <c r="P16" s="21">
        <v>6406</v>
      </c>
      <c r="Q16" s="42"/>
      <c r="R16" s="42"/>
      <c r="S16" s="42"/>
      <c r="T16" s="42"/>
      <c r="U16" s="42"/>
      <c r="V16" s="42"/>
      <c r="W16" s="42"/>
      <c r="X16" s="42"/>
    </row>
    <row r="17" spans="1:24" s="2" customFormat="1" ht="21.95" customHeight="1" x14ac:dyDescent="0.25">
      <c r="A17" s="10" t="s">
        <v>151</v>
      </c>
      <c r="B17" s="11">
        <f t="shared" si="1"/>
        <v>2469</v>
      </c>
      <c r="C17" s="19">
        <f t="shared" si="0"/>
        <v>73.047337278106511</v>
      </c>
      <c r="D17" s="13">
        <f t="shared" si="2"/>
        <v>911</v>
      </c>
      <c r="E17" s="20">
        <f t="shared" si="3"/>
        <v>26.952662721893489</v>
      </c>
      <c r="F17" s="15">
        <f t="shared" si="4"/>
        <v>3380</v>
      </c>
      <c r="G17" s="16">
        <f t="shared" si="5"/>
        <v>1326</v>
      </c>
      <c r="H17" s="22">
        <f t="shared" si="6"/>
        <v>79.927667269439411</v>
      </c>
      <c r="I17" s="23">
        <v>333</v>
      </c>
      <c r="J17" s="22">
        <f t="shared" si="7"/>
        <v>20.072332730560579</v>
      </c>
      <c r="K17" s="21">
        <v>1659</v>
      </c>
      <c r="L17" s="16">
        <f t="shared" si="8"/>
        <v>1143</v>
      </c>
      <c r="M17" s="20">
        <f t="shared" si="9"/>
        <v>66.414875072632199</v>
      </c>
      <c r="N17" s="23">
        <v>578</v>
      </c>
      <c r="O17" s="20">
        <f t="shared" si="10"/>
        <v>33.585124927367808</v>
      </c>
      <c r="P17" s="21">
        <v>1721</v>
      </c>
      <c r="Q17" s="42"/>
      <c r="R17" s="42"/>
      <c r="S17" s="42"/>
      <c r="T17" s="42"/>
      <c r="U17" s="42"/>
      <c r="V17" s="42"/>
      <c r="W17" s="42"/>
      <c r="X17" s="42"/>
    </row>
    <row r="18" spans="1:24" s="2" customFormat="1" ht="21.95" customHeight="1" x14ac:dyDescent="0.25">
      <c r="A18" s="10" t="s">
        <v>152</v>
      </c>
      <c r="B18" s="11">
        <f t="shared" si="1"/>
        <v>8706</v>
      </c>
      <c r="C18" s="19">
        <f t="shared" si="0"/>
        <v>78.101731407553601</v>
      </c>
      <c r="D18" s="13">
        <f t="shared" si="2"/>
        <v>2441</v>
      </c>
      <c r="E18" s="20">
        <f t="shared" si="3"/>
        <v>21.898268592446399</v>
      </c>
      <c r="F18" s="15">
        <f t="shared" si="4"/>
        <v>11147</v>
      </c>
      <c r="G18" s="16">
        <f t="shared" si="5"/>
        <v>4457</v>
      </c>
      <c r="H18" s="22">
        <f t="shared" si="6"/>
        <v>86.009262832883053</v>
      </c>
      <c r="I18" s="23">
        <v>725</v>
      </c>
      <c r="J18" s="22">
        <f t="shared" si="7"/>
        <v>13.990737167116944</v>
      </c>
      <c r="K18" s="21">
        <v>5182</v>
      </c>
      <c r="L18" s="16">
        <f t="shared" si="8"/>
        <v>4249</v>
      </c>
      <c r="M18" s="20">
        <f t="shared" si="9"/>
        <v>71.232187761944672</v>
      </c>
      <c r="N18" s="23">
        <v>1716</v>
      </c>
      <c r="O18" s="20">
        <f t="shared" si="10"/>
        <v>28.767812238055324</v>
      </c>
      <c r="P18" s="21">
        <v>5965</v>
      </c>
      <c r="Q18" s="42"/>
      <c r="R18" s="42"/>
      <c r="S18" s="42"/>
      <c r="T18" s="42"/>
      <c r="U18" s="42"/>
      <c r="V18" s="42"/>
      <c r="W18" s="42"/>
      <c r="X18" s="42"/>
    </row>
    <row r="19" spans="1:24" s="2" customFormat="1" ht="21.95" customHeight="1" x14ac:dyDescent="0.25">
      <c r="A19" s="10" t="s">
        <v>153</v>
      </c>
      <c r="B19" s="11">
        <f t="shared" si="1"/>
        <v>19133</v>
      </c>
      <c r="C19" s="19">
        <f t="shared" si="0"/>
        <v>83.568464730290458</v>
      </c>
      <c r="D19" s="13">
        <f t="shared" si="2"/>
        <v>3762</v>
      </c>
      <c r="E19" s="20">
        <f t="shared" si="3"/>
        <v>16.431535269709542</v>
      </c>
      <c r="F19" s="15">
        <f t="shared" si="4"/>
        <v>22895</v>
      </c>
      <c r="G19" s="16">
        <f t="shared" si="5"/>
        <v>9975</v>
      </c>
      <c r="H19" s="22">
        <f t="shared" si="6"/>
        <v>88.658785885699061</v>
      </c>
      <c r="I19" s="23">
        <v>1276</v>
      </c>
      <c r="J19" s="22">
        <f t="shared" si="7"/>
        <v>11.341214114300952</v>
      </c>
      <c r="K19" s="21">
        <v>11251</v>
      </c>
      <c r="L19" s="16">
        <f t="shared" si="8"/>
        <v>9158</v>
      </c>
      <c r="M19" s="20">
        <f t="shared" si="9"/>
        <v>78.649948471315696</v>
      </c>
      <c r="N19" s="23">
        <v>2486</v>
      </c>
      <c r="O19" s="20">
        <f t="shared" si="10"/>
        <v>21.3500515286843</v>
      </c>
      <c r="P19" s="21">
        <v>11644</v>
      </c>
      <c r="Q19" s="42"/>
      <c r="R19" s="42"/>
      <c r="S19" s="42"/>
      <c r="T19" s="42"/>
      <c r="U19" s="42"/>
      <c r="V19" s="42"/>
      <c r="W19" s="42"/>
      <c r="X19" s="42"/>
    </row>
    <row r="20" spans="1:24" s="2" customFormat="1" ht="21.95" customHeight="1" x14ac:dyDescent="0.25">
      <c r="A20" s="10" t="s">
        <v>154</v>
      </c>
      <c r="B20" s="11">
        <f t="shared" si="1"/>
        <v>3481</v>
      </c>
      <c r="C20" s="19">
        <f t="shared" si="0"/>
        <v>65.865657521286664</v>
      </c>
      <c r="D20" s="13">
        <f t="shared" si="2"/>
        <v>1804</v>
      </c>
      <c r="E20" s="20">
        <f t="shared" si="3"/>
        <v>34.134342478713343</v>
      </c>
      <c r="F20" s="15">
        <f t="shared" si="4"/>
        <v>5285</v>
      </c>
      <c r="G20" s="16">
        <f t="shared" si="5"/>
        <v>1868</v>
      </c>
      <c r="H20" s="22">
        <f t="shared" si="6"/>
        <v>72.940257711831308</v>
      </c>
      <c r="I20" s="23">
        <v>693</v>
      </c>
      <c r="J20" s="22">
        <f t="shared" si="7"/>
        <v>27.059742288168685</v>
      </c>
      <c r="K20" s="21">
        <v>2561</v>
      </c>
      <c r="L20" s="16">
        <f t="shared" si="8"/>
        <v>1613</v>
      </c>
      <c r="M20" s="20">
        <f t="shared" si="9"/>
        <v>59.214390602055801</v>
      </c>
      <c r="N20" s="23">
        <v>1111</v>
      </c>
      <c r="O20" s="20">
        <f t="shared" si="10"/>
        <v>40.785609397944199</v>
      </c>
      <c r="P20" s="21">
        <v>2724</v>
      </c>
      <c r="Q20" s="42"/>
      <c r="R20" s="42"/>
      <c r="S20" s="42"/>
      <c r="T20" s="42"/>
      <c r="U20" s="42"/>
      <c r="V20" s="42"/>
      <c r="W20" s="42"/>
      <c r="X20" s="42"/>
    </row>
    <row r="21" spans="1:24" s="2" customFormat="1" ht="21.95" customHeight="1" x14ac:dyDescent="0.25">
      <c r="A21" s="10" t="s">
        <v>155</v>
      </c>
      <c r="B21" s="11">
        <f t="shared" si="1"/>
        <v>4550</v>
      </c>
      <c r="C21" s="19">
        <f t="shared" si="0"/>
        <v>74.860151365580791</v>
      </c>
      <c r="D21" s="13">
        <f t="shared" si="2"/>
        <v>1528</v>
      </c>
      <c r="E21" s="20">
        <f t="shared" si="3"/>
        <v>25.139848634419216</v>
      </c>
      <c r="F21" s="15">
        <f t="shared" si="4"/>
        <v>6078</v>
      </c>
      <c r="G21" s="16">
        <f t="shared" si="5"/>
        <v>2420</v>
      </c>
      <c r="H21" s="22">
        <f t="shared" si="6"/>
        <v>81.044876088412593</v>
      </c>
      <c r="I21" s="23">
        <v>566</v>
      </c>
      <c r="J21" s="22">
        <f t="shared" si="7"/>
        <v>18.955123911587407</v>
      </c>
      <c r="K21" s="21">
        <v>2986</v>
      </c>
      <c r="L21" s="16">
        <f t="shared" si="8"/>
        <v>2130</v>
      </c>
      <c r="M21" s="20">
        <f t="shared" si="9"/>
        <v>68.887451487710223</v>
      </c>
      <c r="N21" s="23">
        <v>962</v>
      </c>
      <c r="O21" s="20">
        <f t="shared" si="10"/>
        <v>31.112548512289777</v>
      </c>
      <c r="P21" s="21">
        <v>3092</v>
      </c>
      <c r="Q21" s="42"/>
      <c r="R21" s="42"/>
      <c r="S21" s="42"/>
      <c r="T21" s="42"/>
      <c r="U21" s="42"/>
      <c r="V21" s="42"/>
      <c r="W21" s="42"/>
      <c r="X21" s="42"/>
    </row>
    <row r="22" spans="1:24" s="2" customFormat="1" ht="21.95" customHeight="1" x14ac:dyDescent="0.25">
      <c r="A22" s="10" t="s">
        <v>156</v>
      </c>
      <c r="B22" s="11">
        <f t="shared" si="1"/>
        <v>1921</v>
      </c>
      <c r="C22" s="19">
        <f t="shared" si="0"/>
        <v>83.594429939077457</v>
      </c>
      <c r="D22" s="13">
        <f t="shared" si="2"/>
        <v>377</v>
      </c>
      <c r="E22" s="20">
        <f t="shared" si="3"/>
        <v>16.405570060922543</v>
      </c>
      <c r="F22" s="15">
        <f t="shared" si="4"/>
        <v>2298</v>
      </c>
      <c r="G22" s="16">
        <f t="shared" si="5"/>
        <v>1004</v>
      </c>
      <c r="H22" s="22">
        <f t="shared" si="6"/>
        <v>91.189827429609451</v>
      </c>
      <c r="I22" s="23">
        <v>97</v>
      </c>
      <c r="J22" s="22">
        <f t="shared" si="7"/>
        <v>8.810172570390554</v>
      </c>
      <c r="K22" s="21">
        <v>1101</v>
      </c>
      <c r="L22" s="16">
        <f t="shared" si="8"/>
        <v>917</v>
      </c>
      <c r="M22" s="20">
        <f t="shared" si="9"/>
        <v>76.608187134502927</v>
      </c>
      <c r="N22" s="23">
        <v>280</v>
      </c>
      <c r="O22" s="20">
        <f t="shared" si="10"/>
        <v>23.391812865497073</v>
      </c>
      <c r="P22" s="21">
        <v>1197</v>
      </c>
      <c r="Q22" s="42"/>
      <c r="R22" s="42"/>
      <c r="S22" s="42"/>
      <c r="T22" s="42"/>
      <c r="U22" s="42"/>
      <c r="V22" s="42"/>
      <c r="W22" s="42"/>
      <c r="X22" s="42"/>
    </row>
    <row r="23" spans="1:24" s="2" customFormat="1" ht="21.95" customHeight="1" x14ac:dyDescent="0.25">
      <c r="A23" s="10" t="s">
        <v>157</v>
      </c>
      <c r="B23" s="11">
        <f t="shared" si="1"/>
        <v>8702</v>
      </c>
      <c r="C23" s="19">
        <f t="shared" si="0"/>
        <v>86.811652035115728</v>
      </c>
      <c r="D23" s="13">
        <f t="shared" si="2"/>
        <v>1322</v>
      </c>
      <c r="E23" s="20">
        <f t="shared" si="3"/>
        <v>13.188347964884278</v>
      </c>
      <c r="F23" s="15">
        <f t="shared" si="4"/>
        <v>10024</v>
      </c>
      <c r="G23" s="16">
        <f t="shared" si="5"/>
        <v>4517</v>
      </c>
      <c r="H23" s="22">
        <f t="shared" si="6"/>
        <v>90.903602334473732</v>
      </c>
      <c r="I23" s="23">
        <v>452</v>
      </c>
      <c r="J23" s="22">
        <f t="shared" si="7"/>
        <v>9.0963976655262631</v>
      </c>
      <c r="K23" s="21">
        <v>4969</v>
      </c>
      <c r="L23" s="16">
        <f t="shared" si="8"/>
        <v>4185</v>
      </c>
      <c r="M23" s="20">
        <f t="shared" si="9"/>
        <v>82.789317507418403</v>
      </c>
      <c r="N23" s="23">
        <v>870</v>
      </c>
      <c r="O23" s="20">
        <f t="shared" si="10"/>
        <v>17.210682492581604</v>
      </c>
      <c r="P23" s="21">
        <v>5055</v>
      </c>
      <c r="Q23" s="42"/>
      <c r="R23" s="42"/>
      <c r="S23" s="42"/>
      <c r="T23" s="42"/>
      <c r="U23" s="42"/>
      <c r="V23" s="42"/>
      <c r="W23" s="42"/>
      <c r="X23" s="42"/>
    </row>
    <row r="24" spans="1:24" s="2" customFormat="1" ht="21.95" customHeight="1" x14ac:dyDescent="0.25">
      <c r="A24" s="10" t="s">
        <v>158</v>
      </c>
      <c r="B24" s="11">
        <f t="shared" si="1"/>
        <v>8701</v>
      </c>
      <c r="C24" s="19">
        <f t="shared" si="0"/>
        <v>89.003682487725044</v>
      </c>
      <c r="D24" s="13">
        <f t="shared" si="2"/>
        <v>1075</v>
      </c>
      <c r="E24" s="20">
        <f t="shared" si="3"/>
        <v>10.996317512274958</v>
      </c>
      <c r="F24" s="15">
        <f t="shared" si="4"/>
        <v>9776</v>
      </c>
      <c r="G24" s="16">
        <f t="shared" si="5"/>
        <v>4364</v>
      </c>
      <c r="H24" s="22">
        <f t="shared" si="6"/>
        <v>91.970495258166494</v>
      </c>
      <c r="I24" s="23">
        <v>381</v>
      </c>
      <c r="J24" s="22">
        <f t="shared" si="7"/>
        <v>8.0295047418335077</v>
      </c>
      <c r="K24" s="21">
        <v>4745</v>
      </c>
      <c r="L24" s="16">
        <f t="shared" si="8"/>
        <v>4337</v>
      </c>
      <c r="M24" s="20">
        <f t="shared" si="9"/>
        <v>86.205525740409456</v>
      </c>
      <c r="N24" s="23">
        <v>694</v>
      </c>
      <c r="O24" s="20">
        <f t="shared" si="10"/>
        <v>13.794474259590539</v>
      </c>
      <c r="P24" s="21">
        <v>5031</v>
      </c>
      <c r="Q24" s="42"/>
      <c r="R24" s="42"/>
      <c r="S24" s="42"/>
      <c r="T24" s="42"/>
      <c r="U24" s="42"/>
      <c r="V24" s="42"/>
      <c r="W24" s="42"/>
      <c r="X24" s="42"/>
    </row>
    <row r="25" spans="1:24" s="2" customFormat="1" ht="21.95" customHeight="1" thickBot="1" x14ac:dyDescent="0.3">
      <c r="A25" s="24" t="s">
        <v>159</v>
      </c>
      <c r="B25" s="11">
        <f t="shared" si="1"/>
        <v>25268</v>
      </c>
      <c r="C25" s="25">
        <f t="shared" si="0"/>
        <v>70.300197534985955</v>
      </c>
      <c r="D25" s="13">
        <f t="shared" si="2"/>
        <v>10675</v>
      </c>
      <c r="E25" s="26">
        <f t="shared" si="3"/>
        <v>29.699802465014052</v>
      </c>
      <c r="F25" s="15">
        <f t="shared" si="4"/>
        <v>35943</v>
      </c>
      <c r="G25" s="16">
        <f t="shared" si="5"/>
        <v>13703</v>
      </c>
      <c r="H25" s="28">
        <f t="shared" si="6"/>
        <v>78.168853394181397</v>
      </c>
      <c r="I25" s="29">
        <v>3827</v>
      </c>
      <c r="J25" s="28">
        <f t="shared" si="7"/>
        <v>21.831146605818596</v>
      </c>
      <c r="K25" s="27">
        <v>17530</v>
      </c>
      <c r="L25" s="16">
        <f t="shared" si="8"/>
        <v>11565</v>
      </c>
      <c r="M25" s="26">
        <f t="shared" si="9"/>
        <v>62.808885026883175</v>
      </c>
      <c r="N25" s="29">
        <v>6848</v>
      </c>
      <c r="O25" s="26">
        <f t="shared" si="10"/>
        <v>37.191114973116818</v>
      </c>
      <c r="P25" s="27">
        <v>18413</v>
      </c>
      <c r="Q25" s="42"/>
      <c r="R25" s="42"/>
      <c r="S25" s="42"/>
      <c r="T25" s="42"/>
      <c r="U25" s="42"/>
      <c r="V25" s="42"/>
      <c r="W25" s="42"/>
      <c r="X25" s="42"/>
    </row>
    <row r="26" spans="1:24" s="2" customFormat="1" ht="21.95" customHeight="1" thickBot="1" x14ac:dyDescent="0.3">
      <c r="A26" s="30" t="s">
        <v>14</v>
      </c>
      <c r="B26" s="31">
        <f>SUM(B7:B25)</f>
        <v>271623</v>
      </c>
      <c r="C26" s="32">
        <f t="shared" si="0"/>
        <v>77.973268571625425</v>
      </c>
      <c r="D26" s="33">
        <f>SUM(D7:D25)</f>
        <v>76731</v>
      </c>
      <c r="E26" s="34">
        <f t="shared" si="3"/>
        <v>22.026731428374585</v>
      </c>
      <c r="F26" s="35">
        <f>SUM(F7:F25)</f>
        <v>348354</v>
      </c>
      <c r="G26" s="36">
        <f>SUM(G7:G25)</f>
        <v>138717</v>
      </c>
      <c r="H26" s="37">
        <f t="shared" si="6"/>
        <v>83.716761819696075</v>
      </c>
      <c r="I26" s="38">
        <f>SUM(I7:I25)</f>
        <v>26981</v>
      </c>
      <c r="J26" s="37">
        <f t="shared" si="7"/>
        <v>16.283238180303925</v>
      </c>
      <c r="K26" s="35">
        <f>SUM(K7:K25)</f>
        <v>165698</v>
      </c>
      <c r="L26" s="36">
        <f>SUM(L7:L25)</f>
        <v>132906</v>
      </c>
      <c r="M26" s="34">
        <f t="shared" si="9"/>
        <v>72.763008058864756</v>
      </c>
      <c r="N26" s="38">
        <f>SUM(N7:N25)</f>
        <v>49750</v>
      </c>
      <c r="O26" s="34">
        <f t="shared" si="10"/>
        <v>27.236991941135248</v>
      </c>
      <c r="P26" s="35">
        <f>SUM(P7:P25)</f>
        <v>182656</v>
      </c>
      <c r="Q26" s="42"/>
      <c r="R26" s="42"/>
      <c r="S26" s="42"/>
      <c r="T26" s="42"/>
      <c r="U26" s="42"/>
      <c r="V26" s="42"/>
      <c r="W26" s="42"/>
      <c r="X26" s="42"/>
    </row>
    <row r="27" spans="1:24" ht="15" customHeight="1" x14ac:dyDescent="0.25">
      <c r="A27" s="3" t="s">
        <v>31</v>
      </c>
      <c r="B27" s="3"/>
      <c r="C27" s="3"/>
      <c r="D27" s="3"/>
      <c r="E27" s="3"/>
      <c r="F27" s="3"/>
    </row>
    <row r="28" spans="1:24" ht="15" customHeight="1" x14ac:dyDescent="0.25">
      <c r="A28" s="3" t="s">
        <v>30</v>
      </c>
      <c r="B28" s="3"/>
      <c r="C28" s="3"/>
      <c r="D28" s="3"/>
      <c r="E28" s="3"/>
      <c r="F28" s="3"/>
    </row>
    <row r="29" spans="1:24" ht="15" customHeight="1" x14ac:dyDescent="0.25">
      <c r="A29" s="3" t="s">
        <v>382</v>
      </c>
      <c r="B29" s="3"/>
      <c r="C29" s="3"/>
      <c r="D29" s="3"/>
      <c r="E29" s="3"/>
      <c r="F29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6 E26 H26 J26 M26 O26 E7:E2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outlinePr summaryBelow="0" summaryRight="0"/>
  </sheetPr>
  <dimension ref="A1:Q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1.5703125" style="39" customWidth="1"/>
    <col min="2" max="2" width="8.85546875" style="6" customWidth="1"/>
    <col min="3" max="3" width="6.7109375" style="6" customWidth="1"/>
    <col min="4" max="4" width="8.85546875" style="6" customWidth="1"/>
    <col min="5" max="5" width="6.7109375" style="6" customWidth="1"/>
    <col min="6" max="6" width="10.28515625" style="6" customWidth="1"/>
    <col min="7" max="7" width="8.85546875" style="6" customWidth="1"/>
    <col min="8" max="8" width="6.7109375" style="6" customWidth="1"/>
    <col min="9" max="9" width="8.85546875" style="6" customWidth="1"/>
    <col min="10" max="10" width="6.7109375" style="6" customWidth="1"/>
    <col min="11" max="11" width="10.28515625" style="6" customWidth="1"/>
    <col min="12" max="12" width="8.85546875" style="6" customWidth="1"/>
    <col min="13" max="13" width="6.7109375" style="6" customWidth="1"/>
    <col min="14" max="14" width="8.85546875" style="6" customWidth="1"/>
    <col min="15" max="15" width="6.7109375" style="6" customWidth="1"/>
    <col min="16" max="16" width="10.28515625" style="6" customWidth="1"/>
    <col min="17" max="17" width="9.140625" style="39"/>
  </cols>
  <sheetData>
    <row r="1" spans="1:17" ht="20.100000000000001" customHeight="1" x14ac:dyDescent="0.25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20.100000000000001" customHeight="1" x14ac:dyDescent="0.25">
      <c r="A2" s="69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ht="20.100000000000001" customHeight="1" x14ac:dyDescent="0.25">
      <c r="A3" s="69" t="s">
        <v>381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6.350000000000001" customHeight="1" thickBot="1" x14ac:dyDescent="0.3">
      <c r="A4" s="40"/>
      <c r="B4" s="41"/>
      <c r="C4" s="41"/>
      <c r="D4" s="41"/>
      <c r="E4" s="41"/>
      <c r="F4" s="41"/>
      <c r="G4" s="41"/>
      <c r="H4" s="41"/>
      <c r="I4" s="41"/>
    </row>
    <row r="5" spans="1:17" ht="21.75" customHeight="1" x14ac:dyDescent="0.25">
      <c r="A5" s="80" t="s">
        <v>29</v>
      </c>
      <c r="B5" s="76" t="s">
        <v>1</v>
      </c>
      <c r="C5" s="77"/>
      <c r="D5" s="78"/>
      <c r="E5" s="78"/>
      <c r="F5" s="79"/>
      <c r="G5" s="76" t="s">
        <v>2</v>
      </c>
      <c r="H5" s="77"/>
      <c r="I5" s="78"/>
      <c r="J5" s="78"/>
      <c r="K5" s="79"/>
      <c r="L5" s="76" t="s">
        <v>3</v>
      </c>
      <c r="M5" s="77"/>
      <c r="N5" s="78"/>
      <c r="O5" s="78"/>
      <c r="P5" s="79"/>
    </row>
    <row r="6" spans="1:17" ht="50.25" customHeight="1" thickBot="1" x14ac:dyDescent="0.3">
      <c r="A6" s="81"/>
      <c r="B6" s="7" t="s">
        <v>4</v>
      </c>
      <c r="C6" s="8" t="s">
        <v>5</v>
      </c>
      <c r="D6" s="8" t="s">
        <v>6</v>
      </c>
      <c r="E6" s="8" t="s">
        <v>5</v>
      </c>
      <c r="F6" s="9" t="s">
        <v>22</v>
      </c>
      <c r="G6" s="7" t="s">
        <v>4</v>
      </c>
      <c r="H6" s="8" t="s">
        <v>5</v>
      </c>
      <c r="I6" s="8" t="s">
        <v>6</v>
      </c>
      <c r="J6" s="8" t="s">
        <v>5</v>
      </c>
      <c r="K6" s="9" t="s">
        <v>22</v>
      </c>
      <c r="L6" s="7" t="s">
        <v>4</v>
      </c>
      <c r="M6" s="8" t="s">
        <v>5</v>
      </c>
      <c r="N6" s="8" t="s">
        <v>6</v>
      </c>
      <c r="O6" s="8" t="s">
        <v>5</v>
      </c>
      <c r="P6" s="9" t="s">
        <v>22</v>
      </c>
    </row>
    <row r="7" spans="1:17" s="2" customFormat="1" ht="21.95" customHeight="1" x14ac:dyDescent="0.25">
      <c r="A7" s="10" t="s">
        <v>45</v>
      </c>
      <c r="B7" s="11">
        <f>G7+L7</f>
        <v>74898</v>
      </c>
      <c r="C7" s="12">
        <f t="shared" ref="C7:C15" si="0">B7/F7*100</f>
        <v>84.043627549989893</v>
      </c>
      <c r="D7" s="13">
        <f>I7+N7</f>
        <v>14220</v>
      </c>
      <c r="E7" s="14">
        <f>D7/F7*100</f>
        <v>15.956372450010099</v>
      </c>
      <c r="F7" s="15">
        <f>K7+P7</f>
        <v>89118</v>
      </c>
      <c r="G7" s="16">
        <f>K7-I7</f>
        <v>36205</v>
      </c>
      <c r="H7" s="17">
        <f>G7/K7*100</f>
        <v>90.185577282351488</v>
      </c>
      <c r="I7" s="18">
        <v>3940</v>
      </c>
      <c r="J7" s="17">
        <f>I7/K7*100</f>
        <v>9.8144227176485241</v>
      </c>
      <c r="K7" s="15">
        <v>40145</v>
      </c>
      <c r="L7" s="16">
        <f>P7-N7</f>
        <v>38693</v>
      </c>
      <c r="M7" s="14">
        <f>L7/P7*100</f>
        <v>79.00884160659956</v>
      </c>
      <c r="N7" s="18">
        <v>10280</v>
      </c>
      <c r="O7" s="14">
        <f>N7/P7*100</f>
        <v>20.991158393400443</v>
      </c>
      <c r="P7" s="15">
        <v>48973</v>
      </c>
      <c r="Q7" s="42"/>
    </row>
    <row r="8" spans="1:17" s="2" customFormat="1" ht="21.95" customHeight="1" x14ac:dyDescent="0.25">
      <c r="A8" s="10" t="s">
        <v>160</v>
      </c>
      <c r="B8" s="11">
        <f t="shared" ref="B8:B14" si="1">G8+L8</f>
        <v>25547</v>
      </c>
      <c r="C8" s="19">
        <f t="shared" si="0"/>
        <v>80.285983658076674</v>
      </c>
      <c r="D8" s="13">
        <f t="shared" ref="D8:D14" si="2">I8+N8</f>
        <v>6273</v>
      </c>
      <c r="E8" s="20">
        <f t="shared" ref="E8:E15" si="3">D8/F8*100</f>
        <v>19.714016341923319</v>
      </c>
      <c r="F8" s="15">
        <f t="shared" ref="F8:F14" si="4">K8+P8</f>
        <v>31820</v>
      </c>
      <c r="G8" s="16">
        <f t="shared" ref="G8:G14" si="5">K8-I8</f>
        <v>12654</v>
      </c>
      <c r="H8" s="22">
        <f t="shared" ref="H8:H15" si="6">G8/K8*100</f>
        <v>86.855652412657008</v>
      </c>
      <c r="I8" s="23">
        <v>1915</v>
      </c>
      <c r="J8" s="22">
        <f t="shared" ref="J8:J15" si="7">I8/K8*100</f>
        <v>13.144347587342988</v>
      </c>
      <c r="K8" s="21">
        <v>14569</v>
      </c>
      <c r="L8" s="16">
        <f t="shared" ref="L8:L14" si="8">P8-N8</f>
        <v>12893</v>
      </c>
      <c r="M8" s="20">
        <f t="shared" ref="M8:M15" si="9">L8/P8*100</f>
        <v>74.737696365428093</v>
      </c>
      <c r="N8" s="23">
        <v>4358</v>
      </c>
      <c r="O8" s="20">
        <f t="shared" ref="O8:O15" si="10">N8/P8*100</f>
        <v>25.262303634571907</v>
      </c>
      <c r="P8" s="21">
        <v>17251</v>
      </c>
      <c r="Q8" s="42"/>
    </row>
    <row r="9" spans="1:17" s="2" customFormat="1" ht="21.95" customHeight="1" x14ac:dyDescent="0.25">
      <c r="A9" s="10" t="s">
        <v>161</v>
      </c>
      <c r="B9" s="11">
        <f t="shared" si="1"/>
        <v>37262</v>
      </c>
      <c r="C9" s="19">
        <f t="shared" si="0"/>
        <v>79.104129073346769</v>
      </c>
      <c r="D9" s="13">
        <f t="shared" si="2"/>
        <v>9843</v>
      </c>
      <c r="E9" s="20">
        <f t="shared" si="3"/>
        <v>20.89587092665322</v>
      </c>
      <c r="F9" s="15">
        <f t="shared" si="4"/>
        <v>47105</v>
      </c>
      <c r="G9" s="16">
        <f t="shared" si="5"/>
        <v>18927</v>
      </c>
      <c r="H9" s="22">
        <f t="shared" si="6"/>
        <v>86.385212231857594</v>
      </c>
      <c r="I9" s="23">
        <v>2983</v>
      </c>
      <c r="J9" s="22">
        <f t="shared" si="7"/>
        <v>13.614787768142399</v>
      </c>
      <c r="K9" s="21">
        <v>21910</v>
      </c>
      <c r="L9" s="16">
        <f t="shared" si="8"/>
        <v>18335</v>
      </c>
      <c r="M9" s="20">
        <f t="shared" si="9"/>
        <v>72.772375471323684</v>
      </c>
      <c r="N9" s="23">
        <v>6860</v>
      </c>
      <c r="O9" s="20">
        <f t="shared" si="10"/>
        <v>27.227624528676326</v>
      </c>
      <c r="P9" s="21">
        <v>25195</v>
      </c>
      <c r="Q9" s="42"/>
    </row>
    <row r="10" spans="1:17" s="2" customFormat="1" ht="21.95" customHeight="1" x14ac:dyDescent="0.25">
      <c r="A10" s="10" t="s">
        <v>162</v>
      </c>
      <c r="B10" s="11">
        <f t="shared" si="1"/>
        <v>17164</v>
      </c>
      <c r="C10" s="19">
        <f t="shared" si="0"/>
        <v>82.159781724187454</v>
      </c>
      <c r="D10" s="13">
        <f t="shared" si="2"/>
        <v>3727</v>
      </c>
      <c r="E10" s="20">
        <f t="shared" si="3"/>
        <v>17.84021827581255</v>
      </c>
      <c r="F10" s="15">
        <f t="shared" si="4"/>
        <v>20891</v>
      </c>
      <c r="G10" s="16">
        <f t="shared" si="5"/>
        <v>8388</v>
      </c>
      <c r="H10" s="22">
        <f t="shared" si="6"/>
        <v>89.567538707955151</v>
      </c>
      <c r="I10" s="23">
        <v>977</v>
      </c>
      <c r="J10" s="22">
        <f t="shared" si="7"/>
        <v>10.432461292044849</v>
      </c>
      <c r="K10" s="21">
        <v>9365</v>
      </c>
      <c r="L10" s="16">
        <f t="shared" si="8"/>
        <v>8776</v>
      </c>
      <c r="M10" s="20">
        <f t="shared" si="9"/>
        <v>76.140898837411072</v>
      </c>
      <c r="N10" s="23">
        <v>2750</v>
      </c>
      <c r="O10" s="20">
        <f t="shared" si="10"/>
        <v>23.859101162588932</v>
      </c>
      <c r="P10" s="21">
        <v>11526</v>
      </c>
      <c r="Q10" s="42"/>
    </row>
    <row r="11" spans="1:17" s="2" customFormat="1" ht="21.95" customHeight="1" x14ac:dyDescent="0.25">
      <c r="A11" s="10" t="s">
        <v>163</v>
      </c>
      <c r="B11" s="11">
        <f t="shared" si="1"/>
        <v>70601</v>
      </c>
      <c r="C11" s="19">
        <f t="shared" si="0"/>
        <v>78.139076732371919</v>
      </c>
      <c r="D11" s="13">
        <f t="shared" si="2"/>
        <v>19752</v>
      </c>
      <c r="E11" s="20">
        <f t="shared" si="3"/>
        <v>21.860923267628081</v>
      </c>
      <c r="F11" s="15">
        <f t="shared" si="4"/>
        <v>90353</v>
      </c>
      <c r="G11" s="16">
        <f t="shared" si="5"/>
        <v>36167</v>
      </c>
      <c r="H11" s="22">
        <f t="shared" si="6"/>
        <v>86.095505617977537</v>
      </c>
      <c r="I11" s="23">
        <v>5841</v>
      </c>
      <c r="J11" s="22">
        <f t="shared" si="7"/>
        <v>13.904494382022472</v>
      </c>
      <c r="K11" s="21">
        <v>42008</v>
      </c>
      <c r="L11" s="16">
        <f t="shared" si="8"/>
        <v>34434</v>
      </c>
      <c r="M11" s="20">
        <f t="shared" si="9"/>
        <v>71.225566242631089</v>
      </c>
      <c r="N11" s="23">
        <v>13911</v>
      </c>
      <c r="O11" s="20">
        <f t="shared" si="10"/>
        <v>28.774433757368911</v>
      </c>
      <c r="P11" s="21">
        <v>48345</v>
      </c>
      <c r="Q11" s="42"/>
    </row>
    <row r="12" spans="1:17" s="2" customFormat="1" ht="21.95" customHeight="1" x14ac:dyDescent="0.25">
      <c r="A12" s="10" t="s">
        <v>164</v>
      </c>
      <c r="B12" s="11">
        <f t="shared" si="1"/>
        <v>23160</v>
      </c>
      <c r="C12" s="19">
        <f t="shared" si="0"/>
        <v>64.975872517113672</v>
      </c>
      <c r="D12" s="13">
        <f t="shared" si="2"/>
        <v>12484</v>
      </c>
      <c r="E12" s="20">
        <f t="shared" si="3"/>
        <v>35.024127482886321</v>
      </c>
      <c r="F12" s="15">
        <f t="shared" si="4"/>
        <v>35644</v>
      </c>
      <c r="G12" s="16">
        <f t="shared" si="5"/>
        <v>12344</v>
      </c>
      <c r="H12" s="22">
        <f t="shared" si="6"/>
        <v>74.303256485884546</v>
      </c>
      <c r="I12" s="23">
        <v>4269</v>
      </c>
      <c r="J12" s="22">
        <f t="shared" si="7"/>
        <v>25.69674351411545</v>
      </c>
      <c r="K12" s="21">
        <v>16613</v>
      </c>
      <c r="L12" s="16">
        <f t="shared" si="8"/>
        <v>10816</v>
      </c>
      <c r="M12" s="20">
        <f t="shared" si="9"/>
        <v>56.833587304923547</v>
      </c>
      <c r="N12" s="23">
        <v>8215</v>
      </c>
      <c r="O12" s="20">
        <f t="shared" si="10"/>
        <v>43.166412695076453</v>
      </c>
      <c r="P12" s="21">
        <v>19031</v>
      </c>
      <c r="Q12" s="42"/>
    </row>
    <row r="13" spans="1:17" s="2" customFormat="1" ht="21.95" customHeight="1" x14ac:dyDescent="0.25">
      <c r="A13" s="10" t="s">
        <v>165</v>
      </c>
      <c r="B13" s="11">
        <f t="shared" si="1"/>
        <v>9107</v>
      </c>
      <c r="C13" s="19">
        <f t="shared" si="0"/>
        <v>61.405164857393302</v>
      </c>
      <c r="D13" s="13">
        <f t="shared" si="2"/>
        <v>5724</v>
      </c>
      <c r="E13" s="20">
        <f t="shared" si="3"/>
        <v>38.594835142606705</v>
      </c>
      <c r="F13" s="15">
        <f t="shared" si="4"/>
        <v>14831</v>
      </c>
      <c r="G13" s="16">
        <f t="shared" si="5"/>
        <v>4968</v>
      </c>
      <c r="H13" s="22">
        <f t="shared" si="6"/>
        <v>70.981568795542216</v>
      </c>
      <c r="I13" s="23">
        <v>2031</v>
      </c>
      <c r="J13" s="22">
        <f t="shared" si="7"/>
        <v>29.01843120445778</v>
      </c>
      <c r="K13" s="21">
        <v>6999</v>
      </c>
      <c r="L13" s="16">
        <f t="shared" si="8"/>
        <v>4139</v>
      </c>
      <c r="M13" s="20">
        <f t="shared" si="9"/>
        <v>52.847293156281914</v>
      </c>
      <c r="N13" s="23">
        <v>3693</v>
      </c>
      <c r="O13" s="20">
        <f t="shared" si="10"/>
        <v>47.152706843718079</v>
      </c>
      <c r="P13" s="21">
        <v>7832</v>
      </c>
      <c r="Q13" s="42"/>
    </row>
    <row r="14" spans="1:17" s="2" customFormat="1" ht="21.95" customHeight="1" thickBot="1" x14ac:dyDescent="0.3">
      <c r="A14" s="68" t="s">
        <v>166</v>
      </c>
      <c r="B14" s="11">
        <f t="shared" si="1"/>
        <v>6420</v>
      </c>
      <c r="C14" s="25">
        <f t="shared" si="0"/>
        <v>85.066914005565124</v>
      </c>
      <c r="D14" s="13">
        <f t="shared" si="2"/>
        <v>1127</v>
      </c>
      <c r="E14" s="26">
        <f t="shared" si="3"/>
        <v>14.933085994434874</v>
      </c>
      <c r="F14" s="15">
        <f t="shared" si="4"/>
        <v>7547</v>
      </c>
      <c r="G14" s="16">
        <f t="shared" si="5"/>
        <v>3111</v>
      </c>
      <c r="H14" s="28">
        <f t="shared" si="6"/>
        <v>91.878322504430017</v>
      </c>
      <c r="I14" s="29">
        <v>275</v>
      </c>
      <c r="J14" s="28">
        <f t="shared" si="7"/>
        <v>8.121677495569994</v>
      </c>
      <c r="K14" s="27">
        <v>3386</v>
      </c>
      <c r="L14" s="16">
        <f t="shared" si="8"/>
        <v>3309</v>
      </c>
      <c r="M14" s="26">
        <f t="shared" si="9"/>
        <v>79.524152847873111</v>
      </c>
      <c r="N14" s="29">
        <v>852</v>
      </c>
      <c r="O14" s="26">
        <f t="shared" si="10"/>
        <v>20.475847152126892</v>
      </c>
      <c r="P14" s="27">
        <v>4161</v>
      </c>
      <c r="Q14" s="42"/>
    </row>
    <row r="15" spans="1:17" s="2" customFormat="1" ht="21.95" customHeight="1" thickBot="1" x14ac:dyDescent="0.3">
      <c r="A15" s="30" t="s">
        <v>13</v>
      </c>
      <c r="B15" s="31">
        <f>SUM(B7:B14)</f>
        <v>264159</v>
      </c>
      <c r="C15" s="32">
        <f t="shared" si="0"/>
        <v>78.313653059953921</v>
      </c>
      <c r="D15" s="33">
        <f>SUM(D7:D14)</f>
        <v>73150</v>
      </c>
      <c r="E15" s="34">
        <f t="shared" si="3"/>
        <v>21.686346940046068</v>
      </c>
      <c r="F15" s="35">
        <f>SUM(F7:F14)</f>
        <v>337309</v>
      </c>
      <c r="G15" s="36">
        <f>SUM(G7:G14)</f>
        <v>132764</v>
      </c>
      <c r="H15" s="37">
        <f t="shared" si="6"/>
        <v>85.656956676021807</v>
      </c>
      <c r="I15" s="38">
        <f>SUM(I7:I14)</f>
        <v>22231</v>
      </c>
      <c r="J15" s="37">
        <f t="shared" si="7"/>
        <v>14.343043323978193</v>
      </c>
      <c r="K15" s="35">
        <f>SUM(K7:K14)</f>
        <v>154995</v>
      </c>
      <c r="L15" s="36">
        <f>SUM(L7:L14)</f>
        <v>131395</v>
      </c>
      <c r="M15" s="34">
        <f t="shared" si="9"/>
        <v>72.070713165198512</v>
      </c>
      <c r="N15" s="38">
        <f>SUM(N7:N14)</f>
        <v>50919</v>
      </c>
      <c r="O15" s="34">
        <f t="shared" si="10"/>
        <v>27.929286834801498</v>
      </c>
      <c r="P15" s="35">
        <f>SUM(P7:P14)</f>
        <v>182314</v>
      </c>
      <c r="Q15" s="42"/>
    </row>
    <row r="16" spans="1:17" ht="15" customHeight="1" x14ac:dyDescent="0.25">
      <c r="A16" s="3" t="s">
        <v>31</v>
      </c>
      <c r="B16" s="3"/>
      <c r="C16" s="3"/>
      <c r="D16" s="3"/>
      <c r="E16" s="3"/>
      <c r="F16" s="3"/>
    </row>
    <row r="17" spans="1:6" ht="15" customHeight="1" x14ac:dyDescent="0.25">
      <c r="A17" s="3" t="s">
        <v>30</v>
      </c>
      <c r="B17" s="3"/>
      <c r="C17" s="3"/>
      <c r="D17" s="3"/>
      <c r="E17" s="3"/>
      <c r="F17" s="3"/>
    </row>
    <row r="18" spans="1:6" ht="15" customHeight="1" x14ac:dyDescent="0.25">
      <c r="A18" s="3" t="s">
        <v>382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 E7: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DEPARTAMENTO</vt:lpstr>
      <vt:lpstr>GUATEMALA</vt:lpstr>
      <vt:lpstr>EL PROGRESO</vt:lpstr>
      <vt:lpstr>SACATEPÉQUEZ</vt:lpstr>
      <vt:lpstr>CHIMALTENANGO</vt:lpstr>
      <vt:lpstr>ESCUINTLA</vt:lpstr>
      <vt:lpstr>SANTA ROSA</vt:lpstr>
      <vt:lpstr>SOLOLÁ</vt:lpstr>
      <vt:lpstr>TOTONICAPÁN</vt:lpstr>
      <vt:lpstr>QUETZALTENANGO</vt:lpstr>
      <vt:lpstr>SUCHITEPÉQUEZ</vt:lpstr>
      <vt:lpstr>RETALHULEU</vt:lpstr>
      <vt:lpstr>SAN MARCOS</vt:lpstr>
      <vt:lpstr>HUEHUETENANGO</vt:lpstr>
      <vt:lpstr>QUICHÉ</vt:lpstr>
      <vt:lpstr>BAJA VERAPAZ</vt:lpstr>
      <vt:lpstr>ALTA VERAPAZ</vt:lpstr>
      <vt:lpstr>PETÉN</vt:lpstr>
      <vt:lpstr>IZABAL</vt:lpstr>
      <vt:lpstr>ZACAPA</vt:lpstr>
      <vt:lpstr>CHIQUIMULA</vt:lpstr>
      <vt:lpstr>JALAPA</vt:lpstr>
      <vt:lpstr>JUTIAPA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officecna9</cp:lastModifiedBy>
  <cp:lastPrinted>2024-12-19T18:14:49Z</cp:lastPrinted>
  <dcterms:created xsi:type="dcterms:W3CDTF">2019-09-20T15:26:10Z</dcterms:created>
  <dcterms:modified xsi:type="dcterms:W3CDTF">2024-12-19T18:15:11Z</dcterms:modified>
</cp:coreProperties>
</file>